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EX30_市民活動推進部（外部共有）\02_モニ1000（外部共有）\02_moni1000データ関係\tmpフォルダー\●入力用フォーム改訂作業\★第5期に向けた改訂作業202303\#入力テスト\★最終稿(修正中)\休場修正済み\藤田チェック済み\"/>
    </mc:Choice>
  </mc:AlternateContent>
  <bookViews>
    <workbookView xWindow="480" yWindow="36" windowWidth="8472" windowHeight="4728" tabRatio="642" firstSheet="1" activeTab="1"/>
  </bookViews>
  <sheets>
    <sheet name="sitelist" sheetId="25" state="hidden" r:id="rId1"/>
    <sheet name="入力例(特徴的な変化)" sheetId="36" r:id="rId2"/>
    <sheet name="入力例" sheetId="37" r:id="rId3"/>
    <sheet name="特徴的な変化" sheetId="35" r:id="rId4"/>
    <sheet name="入力用フォーム" sheetId="4" r:id="rId5"/>
    <sheet name="チェック表" sheetId="33" r:id="rId6"/>
    <sheet name="凡例" sheetId="21" r:id="rId7"/>
  </sheets>
  <definedNames>
    <definedName name="_xlnm.Print_Area" localSheetId="5">チェック表!$A$1:$I$24</definedName>
    <definedName name="_xlnm.Print_Titles" localSheetId="4">入力用フォーム!$13:$13</definedName>
    <definedName name="_xlnm.Print_Titles" localSheetId="2">入力例!$13:$13</definedName>
    <definedName name="SiteID" localSheetId="0">sitelist!$A$2:$A$195</definedName>
    <definedName name="SiteID">sitelist!$A$2:$A$204</definedName>
    <definedName name="SiteName" localSheetId="0">sitelist!$B$2:$B$195</definedName>
    <definedName name="SiteName">sitelist!$B$2:$B$204</definedName>
  </definedNames>
  <calcPr calcId="162913"/>
</workbook>
</file>

<file path=xl/calcChain.xml><?xml version="1.0" encoding="utf-8"?>
<calcChain xmlns="http://schemas.openxmlformats.org/spreadsheetml/2006/main">
  <c r="H3" i="4" l="1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14" i="4"/>
  <c r="J13" i="4" s="1"/>
  <c r="B5" i="4" l="1"/>
  <c r="B3" i="4"/>
  <c r="B4" i="35" l="1"/>
  <c r="B4" i="4" s="1"/>
  <c r="D17" i="33" s="1"/>
  <c r="G4" i="35"/>
  <c r="C16" i="33" s="1"/>
  <c r="B16" i="33" s="1"/>
  <c r="A5" i="33" s="1"/>
  <c r="C5" i="35"/>
  <c r="B17" i="33" l="1"/>
  <c r="C3" i="35"/>
  <c r="C3" i="4" s="1"/>
  <c r="I3" i="4"/>
  <c r="E17" i="33" s="1"/>
</calcChain>
</file>

<file path=xl/comments1.xml><?xml version="1.0" encoding="utf-8"?>
<comments xmlns="http://schemas.openxmlformats.org/spreadsheetml/2006/main">
  <authors>
    <author>moni_11</author>
    <author>fukuda mayuko</author>
  </authors>
  <commentList>
    <comment ref="B3" authorId="0" shapeId="0">
      <text>
        <r>
          <rPr>
            <sz val="9"/>
            <color indexed="81"/>
            <rFont val="MS P ゴシック"/>
            <family val="3"/>
            <charset val="128"/>
          </rPr>
          <t>コアサイトは数字の前に「C」、一般サイトは数字の前に「S」がつきます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サイト番号から自動入力されます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調査年度を入力してください</t>
        </r>
      </text>
    </comment>
    <comment ref="C7" authorId="1" shapeId="0">
      <text>
        <r>
          <rPr>
            <sz val="9"/>
            <color indexed="81"/>
            <rFont val="MS P ゴシック"/>
            <family val="3"/>
            <charset val="128"/>
          </rPr>
          <t>「有」「無」から選択してください
「有」の場合は備考欄に一言ご記入ください</t>
        </r>
      </text>
    </comment>
  </commentList>
</comments>
</file>

<file path=xl/comments2.xml><?xml version="1.0" encoding="utf-8"?>
<comments xmlns="http://schemas.openxmlformats.org/spreadsheetml/2006/main">
  <authors>
    <author>moni_11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</commentList>
</comments>
</file>

<file path=xl/comments3.xml><?xml version="1.0" encoding="utf-8"?>
<comments xmlns="http://schemas.openxmlformats.org/spreadsheetml/2006/main">
  <authors>
    <author>moni_11</author>
    <author>fukuda mayuko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サイト番号から自動入力されます</t>
        </r>
      </text>
    </comment>
    <comment ref="C7" authorId="1" shapeId="0">
      <text>
        <r>
          <rPr>
            <sz val="10"/>
            <color indexed="81"/>
            <rFont val="MS P ゴシック"/>
            <family val="3"/>
            <charset val="128"/>
          </rPr>
          <t>「有」「無」から選択してください
「有」の場合は備考欄に一言ご記入ください</t>
        </r>
      </text>
    </comment>
  </commentList>
</comments>
</file>

<file path=xl/comments4.xml><?xml version="1.0" encoding="utf-8"?>
<comments xmlns="http://schemas.openxmlformats.org/spreadsheetml/2006/main">
  <authors>
    <author>moni_11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</commentList>
</comments>
</file>

<file path=xl/sharedStrings.xml><?xml version="1.0" encoding="utf-8"?>
<sst xmlns="http://schemas.openxmlformats.org/spreadsheetml/2006/main" count="599" uniqueCount="534">
  <si>
    <t>備考</t>
  </si>
  <si>
    <t>サイト名</t>
    <rPh sb="3" eb="4">
      <t>メイ</t>
    </rPh>
    <phoneticPr fontId="4"/>
  </si>
  <si>
    <t>第１レベル</t>
  </si>
  <si>
    <t>第２レベル</t>
  </si>
  <si>
    <t>備考</t>
    <rPh sb="0" eb="2">
      <t>ビコウ</t>
    </rPh>
    <phoneticPr fontId="4"/>
  </si>
  <si>
    <t>第３レベルの例</t>
    <rPh sb="6" eb="7">
      <t>レイ</t>
    </rPh>
    <phoneticPr fontId="4"/>
  </si>
  <si>
    <t>サイト番号</t>
    <rPh sb="3" eb="5">
      <t>バンゴウ</t>
    </rPh>
    <phoneticPr fontId="4"/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</si>
  <si>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</si>
  <si>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</si>
  <si>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</si>
  <si>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</si>
  <si>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</si>
  <si>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</si>
  <si>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</si>
  <si>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</si>
  <si>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</si>
  <si>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</si>
  <si>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</si>
  <si>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</si>
  <si>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</si>
  <si>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</si>
  <si>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</si>
  <si>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</si>
  <si>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</si>
  <si>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平岡公園、東部緑地</t>
  </si>
  <si>
    <t>糸井緑地</t>
  </si>
  <si>
    <t>越後沼湿原</t>
  </si>
  <si>
    <t>名駒地区</t>
  </si>
  <si>
    <t>稲美農業用水路調査地</t>
  </si>
  <si>
    <t>青葉山周辺の広瀬川とその支流群</t>
  </si>
  <si>
    <t>波伝谷</t>
  </si>
  <si>
    <t>福島市小鳥の森</t>
  </si>
  <si>
    <t>滑川浜周辺の里地</t>
  </si>
  <si>
    <t>牛久自然観察の森及びその周辺</t>
  </si>
  <si>
    <t>奥山地区</t>
  </si>
  <si>
    <t>ハローウッズ</t>
  </si>
  <si>
    <t>桐生自然観察の森</t>
  </si>
  <si>
    <t>上ノ原</t>
  </si>
  <si>
    <t>奈良新田</t>
  </si>
  <si>
    <t>見沼地域</t>
  </si>
  <si>
    <t>天覧山・多峯主山周辺景観緑地</t>
  </si>
  <si>
    <t>下志津・畔田谷津　中・下流域</t>
  </si>
  <si>
    <t>市野谷の森</t>
  </si>
  <si>
    <t>ほたるの里</t>
  </si>
  <si>
    <t>竜腹寺地区周辺の谷津田と斜面林</t>
  </si>
  <si>
    <t>道場入り周辺の里山</t>
  </si>
  <si>
    <t>東京都立長沼公園</t>
  </si>
  <si>
    <t>長池公園</t>
  </si>
  <si>
    <t>犬目地区</t>
  </si>
  <si>
    <t>木下沢都有保健保安林</t>
  </si>
  <si>
    <t>青梅の杜</t>
  </si>
  <si>
    <t>多摩動物公園内</t>
  </si>
  <si>
    <t>平井川</t>
  </si>
  <si>
    <t>秩父多摩甲斐国立公園 山のふるさと村園内</t>
  </si>
  <si>
    <t>梅田川流域</t>
  </si>
  <si>
    <t>瀬上の森</t>
  </si>
  <si>
    <t>横浜自然観察の森</t>
  </si>
  <si>
    <t>光の丘水辺公園</t>
  </si>
  <si>
    <t>山崎、鎌倉中央公園</t>
  </si>
  <si>
    <t>天神谷戸・石川丸山谷戸とその集水域</t>
  </si>
  <si>
    <t>中村川およびその周辺の里山</t>
  </si>
  <si>
    <t>いまいずみほたる公園</t>
  </si>
  <si>
    <t>東京農業大学厚木キャンパス</t>
  </si>
  <si>
    <t>神奈川県立座間谷戸山公園</t>
  </si>
  <si>
    <t>芹沢公園</t>
  </si>
  <si>
    <t>西丹沢周辺地域</t>
  </si>
  <si>
    <t>尾山耕地・中津川周辺</t>
  </si>
  <si>
    <t>緑公園水沢地内</t>
  </si>
  <si>
    <t>松代城山周辺</t>
  </si>
  <si>
    <t>呉羽丘陵</t>
  </si>
  <si>
    <t>五箇山大島地区</t>
  </si>
  <si>
    <t>里山里海自然学校保全林</t>
  </si>
  <si>
    <t>愛宕山少年自然の家周辺の森</t>
  </si>
  <si>
    <t>平林　桜池</t>
  </si>
  <si>
    <t>霧ヶ峰高原八島ヶ原湿原外周</t>
  </si>
  <si>
    <t>原山スキー場</t>
  </si>
  <si>
    <t>岐阜県百年公園</t>
  </si>
  <si>
    <t>静岡県立森林公園</t>
  </si>
  <si>
    <t>佐折田貫湖・小田貫湿原地域</t>
  </si>
  <si>
    <t>下柚野の里山</t>
  </si>
  <si>
    <t>トヨタの森</t>
  </si>
  <si>
    <t>犬山地域</t>
  </si>
  <si>
    <t>創造の森　横山</t>
  </si>
  <si>
    <t>みなくち子どもの森</t>
  </si>
  <si>
    <t>西山一帯</t>
  </si>
  <si>
    <t>桂川河川敷地区</t>
  </si>
  <si>
    <t>五月山緑地</t>
  </si>
  <si>
    <t>余野川周辺用水路</t>
  </si>
  <si>
    <t>栃原集落</t>
  </si>
  <si>
    <t>姫路市自然観察の森</t>
  </si>
  <si>
    <t>丸山湿原群</t>
  </si>
  <si>
    <t>根来山げんきの森</t>
  </si>
  <si>
    <t>演習林とその周辺</t>
  </si>
  <si>
    <t>池谷・黒谷周辺</t>
  </si>
  <si>
    <t>ろうきん森の学校・広島</t>
  </si>
  <si>
    <t>秋吉台</t>
  </si>
  <si>
    <t>サンクチュアリどんぐり</t>
  </si>
  <si>
    <t>横浪半島鳴無地区</t>
  </si>
  <si>
    <t>平尾台</t>
  </si>
  <si>
    <t>九州大学伊都キャンパス「生物多様性保全ゾーン」</t>
  </si>
  <si>
    <t>天山</t>
  </si>
  <si>
    <t>土器田　放棄耕作地</t>
  </si>
  <si>
    <t>鬼岳</t>
  </si>
  <si>
    <t>立田山及び周辺の里地</t>
  </si>
  <si>
    <t>「柿原の迫谷」付近の里地里山</t>
  </si>
  <si>
    <t>調査年度</t>
    <rPh sb="0" eb="2">
      <t>チョウサ</t>
    </rPh>
    <rPh sb="2" eb="3">
      <t>ネン</t>
    </rPh>
    <rPh sb="3" eb="4">
      <t>ド</t>
    </rPh>
    <phoneticPr fontId="4"/>
  </si>
  <si>
    <t>その他参加者</t>
    <rPh sb="2" eb="3">
      <t>タ</t>
    </rPh>
    <rPh sb="3" eb="6">
      <t>サンカシャ</t>
    </rPh>
    <phoneticPr fontId="4"/>
  </si>
  <si>
    <t>植生タイプの凡例</t>
    <rPh sb="0" eb="2">
      <t>ショクセイ</t>
    </rPh>
    <rPh sb="6" eb="8">
      <t>ハンレイ</t>
    </rPh>
    <phoneticPr fontId="4"/>
  </si>
  <si>
    <t>森林</t>
    <phoneticPr fontId="4"/>
  </si>
  <si>
    <t>草地</t>
    <phoneticPr fontId="4"/>
  </si>
  <si>
    <t>水域</t>
    <phoneticPr fontId="4"/>
  </si>
  <si>
    <t>耕作地</t>
    <phoneticPr fontId="4"/>
  </si>
  <si>
    <t>広葉樹林</t>
    <phoneticPr fontId="4"/>
  </si>
  <si>
    <t>針葉樹林</t>
    <phoneticPr fontId="4"/>
  </si>
  <si>
    <t>混交林</t>
    <phoneticPr fontId="4"/>
  </si>
  <si>
    <t>竹林</t>
    <phoneticPr fontId="4"/>
  </si>
  <si>
    <t>乾性草地</t>
    <phoneticPr fontId="4"/>
  </si>
  <si>
    <t>湿性草地</t>
    <phoneticPr fontId="4"/>
  </si>
  <si>
    <t>裸地</t>
    <rPh sb="0" eb="2">
      <t>ラチ</t>
    </rPh>
    <phoneticPr fontId="4"/>
  </si>
  <si>
    <t>畑</t>
    <phoneticPr fontId="4"/>
  </si>
  <si>
    <t>水田</t>
    <phoneticPr fontId="4"/>
  </si>
  <si>
    <t>果樹園</t>
    <phoneticPr fontId="4"/>
  </si>
  <si>
    <t>規定の凡例</t>
    <rPh sb="0" eb="2">
      <t>キテイ</t>
    </rPh>
    <rPh sb="3" eb="5">
      <t>ハンレイ</t>
    </rPh>
    <phoneticPr fontId="4"/>
  </si>
  <si>
    <t>植生タイプ名</t>
    <rPh sb="0" eb="2">
      <t>ショクセイ</t>
    </rPh>
    <rPh sb="5" eb="6">
      <t>メイ</t>
    </rPh>
    <phoneticPr fontId="4"/>
  </si>
  <si>
    <t>色</t>
    <rPh sb="0" eb="1">
      <t>イロ</t>
    </rPh>
    <phoneticPr fontId="4"/>
  </si>
  <si>
    <r>
      <t>植生タイプ　</t>
    </r>
    <r>
      <rPr>
        <sz val="9"/>
        <rFont val="ＭＳ Ｐゴシック"/>
        <family val="3"/>
        <charset val="128"/>
      </rPr>
      <t>（と凡例の塗り分け例）</t>
    </r>
    <rPh sb="0" eb="2">
      <t>ショクセイ</t>
    </rPh>
    <rPh sb="8" eb="10">
      <t>ハンレイ</t>
    </rPh>
    <rPh sb="11" eb="12">
      <t>ヌ</t>
    </rPh>
    <rPh sb="13" eb="14">
      <t>ワ</t>
    </rPh>
    <rPh sb="15" eb="16">
      <t>レイ</t>
    </rPh>
    <phoneticPr fontId="4"/>
  </si>
  <si>
    <t>住宅地</t>
    <rPh sb="0" eb="3">
      <t>ジュウタクチ</t>
    </rPh>
    <phoneticPr fontId="4"/>
  </si>
  <si>
    <r>
      <t>草地　</t>
    </r>
    <r>
      <rPr>
        <sz val="9"/>
        <rFont val="ＭＳ Ｐゴシック"/>
        <family val="3"/>
        <charset val="128"/>
      </rPr>
      <t>（黄色）</t>
    </r>
    <phoneticPr fontId="4"/>
  </si>
  <si>
    <r>
      <t>森林　</t>
    </r>
    <r>
      <rPr>
        <sz val="9"/>
        <rFont val="ＭＳ Ｐゴシック"/>
        <family val="3"/>
        <charset val="128"/>
      </rPr>
      <t>（緑色）</t>
    </r>
    <phoneticPr fontId="4"/>
  </si>
  <si>
    <r>
      <t>針葉樹林　</t>
    </r>
    <r>
      <rPr>
        <sz val="9"/>
        <rFont val="ＭＳ Ｐゴシック"/>
        <family val="3"/>
        <charset val="128"/>
      </rPr>
      <t>（紫色）</t>
    </r>
    <rPh sb="6" eb="7">
      <t>ムラサキ</t>
    </rPh>
    <phoneticPr fontId="4"/>
  </si>
  <si>
    <r>
      <t>混交林　</t>
    </r>
    <r>
      <rPr>
        <sz val="9"/>
        <rFont val="ＭＳ Ｐゴシック"/>
        <family val="3"/>
        <charset val="128"/>
      </rPr>
      <t>（青紫色）</t>
    </r>
    <phoneticPr fontId="4"/>
  </si>
  <si>
    <r>
      <t>竹林　</t>
    </r>
    <r>
      <rPr>
        <sz val="9"/>
        <rFont val="ＭＳ Ｐゴシック"/>
        <family val="3"/>
        <charset val="128"/>
      </rPr>
      <t>（赤紫色）</t>
    </r>
    <phoneticPr fontId="4"/>
  </si>
  <si>
    <r>
      <t>常緑広葉樹林　</t>
    </r>
    <r>
      <rPr>
        <sz val="9"/>
        <rFont val="ＭＳ Ｐゴシック"/>
        <family val="3"/>
        <charset val="128"/>
      </rPr>
      <t>（緑色）</t>
    </r>
    <phoneticPr fontId="4"/>
  </si>
  <si>
    <r>
      <t>落葉広葉樹林　</t>
    </r>
    <r>
      <rPr>
        <sz val="9"/>
        <rFont val="ＭＳ Ｐゴシック"/>
        <family val="3"/>
        <charset val="128"/>
      </rPr>
      <t>（黄緑色）</t>
    </r>
    <phoneticPr fontId="4"/>
  </si>
  <si>
    <r>
      <t>常緑針葉樹林　</t>
    </r>
    <r>
      <rPr>
        <sz val="9"/>
        <rFont val="ＭＳ Ｐゴシック"/>
        <family val="3"/>
        <charset val="128"/>
      </rPr>
      <t>（紫色）</t>
    </r>
    <rPh sb="8" eb="9">
      <t>ムラサキ</t>
    </rPh>
    <phoneticPr fontId="4"/>
  </si>
  <si>
    <r>
      <t>落葉針葉樹林　</t>
    </r>
    <r>
      <rPr>
        <sz val="9"/>
        <rFont val="ＭＳ Ｐゴシック"/>
        <family val="3"/>
        <charset val="128"/>
      </rPr>
      <t>（赤色）</t>
    </r>
    <rPh sb="8" eb="9">
      <t>アカ</t>
    </rPh>
    <phoneticPr fontId="4"/>
  </si>
  <si>
    <r>
      <t>ススキ型草地　</t>
    </r>
    <r>
      <rPr>
        <sz val="9"/>
        <rFont val="ＭＳ Ｐゴシック"/>
        <family val="3"/>
        <charset val="128"/>
      </rPr>
      <t>（黄色）</t>
    </r>
    <phoneticPr fontId="4"/>
  </si>
  <si>
    <r>
      <t>ササ型草地　</t>
    </r>
    <r>
      <rPr>
        <sz val="9"/>
        <rFont val="ＭＳ Ｐゴシック"/>
        <family val="3"/>
        <charset val="128"/>
      </rPr>
      <t>（深緑色）</t>
    </r>
    <phoneticPr fontId="4"/>
  </si>
  <si>
    <r>
      <t>その他の草地　</t>
    </r>
    <r>
      <rPr>
        <sz val="9"/>
        <rFont val="ＭＳ Ｐゴシック"/>
        <family val="3"/>
        <charset val="128"/>
      </rPr>
      <t>（薄茶色）</t>
    </r>
    <rPh sb="8" eb="10">
      <t>ウスチャ</t>
    </rPh>
    <phoneticPr fontId="4"/>
  </si>
  <si>
    <r>
      <t>乾性草地　</t>
    </r>
    <r>
      <rPr>
        <sz val="9"/>
        <rFont val="ＭＳ Ｐゴシック"/>
        <family val="3"/>
        <charset val="128"/>
      </rPr>
      <t>（黄色）</t>
    </r>
    <phoneticPr fontId="4"/>
  </si>
  <si>
    <r>
      <t>湿性草地　</t>
    </r>
    <r>
      <rPr>
        <sz val="9"/>
        <rFont val="ＭＳ Ｐゴシック"/>
        <family val="3"/>
        <charset val="128"/>
      </rPr>
      <t>（群青色）</t>
    </r>
    <phoneticPr fontId="4"/>
  </si>
  <si>
    <t>水域　　（青色）</t>
  </si>
  <si>
    <t>水域　（青色）</t>
  </si>
  <si>
    <t>浮葉・浮遊植生　（朱色）</t>
    <rPh sb="0" eb="2">
      <t>フヨウ</t>
    </rPh>
    <rPh sb="3" eb="5">
      <t>フユウ</t>
    </rPh>
    <rPh sb="5" eb="7">
      <t>ショクセイ</t>
    </rPh>
    <rPh sb="9" eb="11">
      <t>シュイロ</t>
    </rPh>
    <phoneticPr fontId="4"/>
  </si>
  <si>
    <t>耕作地　（橙色）</t>
  </si>
  <si>
    <t>畑　（橙色）</t>
  </si>
  <si>
    <t>水田　（水色）</t>
  </si>
  <si>
    <t>果樹園　（桃色）</t>
  </si>
  <si>
    <t>開放水面　（青色）</t>
    <rPh sb="2" eb="4">
      <t>スイメン</t>
    </rPh>
    <phoneticPr fontId="4"/>
  </si>
  <si>
    <r>
      <t>広葉樹林　</t>
    </r>
    <r>
      <rPr>
        <sz val="9"/>
        <rFont val="ＭＳ Ｐゴシック"/>
        <family val="3"/>
        <charset val="128"/>
      </rPr>
      <t>（緑色）</t>
    </r>
    <phoneticPr fontId="4"/>
  </si>
  <si>
    <t>裸地※1　（肌色）</t>
    <rPh sb="0" eb="2">
      <t>ラチ</t>
    </rPh>
    <phoneticPr fontId="4"/>
  </si>
  <si>
    <t>住宅地※2　（灰色）</t>
    <rPh sb="0" eb="2">
      <t>ジュウタク</t>
    </rPh>
    <phoneticPr fontId="4"/>
  </si>
  <si>
    <t>※1　植生がなく舗装されていない土がむき出しの場所</t>
    <rPh sb="3" eb="5">
      <t>ショクセイ</t>
    </rPh>
    <rPh sb="8" eb="10">
      <t>ホソウ</t>
    </rPh>
    <rPh sb="16" eb="17">
      <t>ツチ</t>
    </rPh>
    <rPh sb="20" eb="21">
      <t>ダ</t>
    </rPh>
    <rPh sb="23" eb="25">
      <t>バショ</t>
    </rPh>
    <phoneticPr fontId="4"/>
  </si>
  <si>
    <t>※2　市街地や工場地帯を含む</t>
    <rPh sb="3" eb="6">
      <t>シガイチ</t>
    </rPh>
    <rPh sb="7" eb="9">
      <t>コウジョウ</t>
    </rPh>
    <rPh sb="9" eb="11">
      <t>チタイ</t>
    </rPh>
    <rPh sb="12" eb="13">
      <t>フク</t>
    </rPh>
    <phoneticPr fontId="4"/>
  </si>
  <si>
    <t>植生タイプの種類</t>
    <rPh sb="0" eb="2">
      <t>ショクセイ</t>
    </rPh>
    <rPh sb="6" eb="8">
      <t>シュルイ</t>
    </rPh>
    <phoneticPr fontId="4"/>
  </si>
  <si>
    <t>12/6のほか1/15，1/16に調査を実施</t>
    <rPh sb="17" eb="19">
      <t>チョウサ</t>
    </rPh>
    <rPh sb="20" eb="22">
      <t>ジッシ</t>
    </rPh>
    <phoneticPr fontId="4"/>
  </si>
  <si>
    <t>広葉樹林</t>
    <rPh sb="0" eb="2">
      <t>コウヨウ</t>
    </rPh>
    <rPh sb="2" eb="4">
      <t>ジュリン</t>
    </rPh>
    <phoneticPr fontId="4"/>
  </si>
  <si>
    <t>スギ林</t>
    <rPh sb="2" eb="3">
      <t>リン</t>
    </rPh>
    <phoneticPr fontId="4"/>
  </si>
  <si>
    <t>アカマツ林</t>
    <rPh sb="4" eb="5">
      <t>リン</t>
    </rPh>
    <phoneticPr fontId="4"/>
  </si>
  <si>
    <t>竹林</t>
    <rPh sb="0" eb="2">
      <t>チクリン</t>
    </rPh>
    <phoneticPr fontId="4"/>
  </si>
  <si>
    <t>乾性草地</t>
    <rPh sb="0" eb="2">
      <t>カンセイ</t>
    </rPh>
    <rPh sb="2" eb="4">
      <t>ソウチ</t>
    </rPh>
    <phoneticPr fontId="4"/>
  </si>
  <si>
    <t>湿性草地</t>
    <rPh sb="0" eb="2">
      <t>シッセイ</t>
    </rPh>
    <rPh sb="2" eb="4">
      <t>ソウチ</t>
    </rPh>
    <phoneticPr fontId="4"/>
  </si>
  <si>
    <t>開放水面</t>
    <rPh sb="0" eb="2">
      <t>カイホウ</t>
    </rPh>
    <rPh sb="2" eb="4">
      <t>スイメン</t>
    </rPh>
    <phoneticPr fontId="4"/>
  </si>
  <si>
    <t>浮葉植物群落</t>
    <rPh sb="0" eb="2">
      <t>フヨウ</t>
    </rPh>
    <rPh sb="2" eb="4">
      <t>ショクブツ</t>
    </rPh>
    <rPh sb="4" eb="6">
      <t>グンラク</t>
    </rPh>
    <phoneticPr fontId="4"/>
  </si>
  <si>
    <t>主にハスの群落</t>
    <rPh sb="0" eb="1">
      <t>オモ</t>
    </rPh>
    <rPh sb="5" eb="7">
      <t>グンラク</t>
    </rPh>
    <phoneticPr fontId="4"/>
  </si>
  <si>
    <t>畑</t>
    <rPh sb="0" eb="1">
      <t>ハタケ</t>
    </rPh>
    <phoneticPr fontId="4"/>
  </si>
  <si>
    <t>水田</t>
    <rPh sb="0" eb="2">
      <t>スイデン</t>
    </rPh>
    <phoneticPr fontId="4"/>
  </si>
  <si>
    <t>果樹園</t>
    <rPh sb="0" eb="3">
      <t>カジュエン</t>
    </rPh>
    <phoneticPr fontId="4"/>
  </si>
  <si>
    <t>緑色</t>
    <rPh sb="0" eb="2">
      <t>ミドリイロ</t>
    </rPh>
    <phoneticPr fontId="4"/>
  </si>
  <si>
    <t>紫色</t>
    <rPh sb="0" eb="2">
      <t>ムラサキイロ</t>
    </rPh>
    <phoneticPr fontId="4"/>
  </si>
  <si>
    <t>赤色</t>
    <rPh sb="0" eb="2">
      <t>アカイロ</t>
    </rPh>
    <phoneticPr fontId="4"/>
  </si>
  <si>
    <t>赤紫色</t>
    <rPh sb="0" eb="3">
      <t>アカムラサキイロ</t>
    </rPh>
    <phoneticPr fontId="4"/>
  </si>
  <si>
    <t>黄色</t>
    <rPh sb="0" eb="2">
      <t>キイロ</t>
    </rPh>
    <phoneticPr fontId="4"/>
  </si>
  <si>
    <t>青色</t>
    <rPh sb="0" eb="2">
      <t>アオイロ</t>
    </rPh>
    <phoneticPr fontId="4"/>
  </si>
  <si>
    <t>水色</t>
    <rPh sb="0" eb="2">
      <t>ミズイロ</t>
    </rPh>
    <phoneticPr fontId="4"/>
  </si>
  <si>
    <t>橙色</t>
    <rPh sb="0" eb="2">
      <t>ダイダイイロ</t>
    </rPh>
    <phoneticPr fontId="4"/>
  </si>
  <si>
    <t>桃色</t>
    <rPh sb="0" eb="2">
      <t>モモイロ</t>
    </rPh>
    <phoneticPr fontId="4"/>
  </si>
  <si>
    <t>灰色</t>
    <rPh sb="0" eb="2">
      <t>ハイイロ</t>
    </rPh>
    <phoneticPr fontId="4"/>
  </si>
  <si>
    <t>朱色</t>
    <rPh sb="0" eb="2">
      <t>シュイロ</t>
    </rPh>
    <phoneticPr fontId="4"/>
  </si>
  <si>
    <t>群青色</t>
    <rPh sb="0" eb="3">
      <t>グンジョウイロ</t>
    </rPh>
    <phoneticPr fontId="4"/>
  </si>
  <si>
    <t>常緑樹と落葉樹が混生</t>
    <rPh sb="0" eb="3">
      <t>ジョウリョクジュ</t>
    </rPh>
    <rPh sb="4" eb="7">
      <t>ラクヨウジュ</t>
    </rPh>
    <rPh sb="8" eb="10">
      <t>コンセイ</t>
    </rPh>
    <phoneticPr fontId="4"/>
  </si>
  <si>
    <t>SiteID</t>
  </si>
  <si>
    <t>SiteName</t>
  </si>
  <si>
    <t>C001</t>
  </si>
  <si>
    <t>S002</t>
  </si>
  <si>
    <t>S003</t>
  </si>
  <si>
    <t>S004</t>
  </si>
  <si>
    <t>S007</t>
  </si>
  <si>
    <t>S008</t>
  </si>
  <si>
    <t>S018</t>
  </si>
  <si>
    <t>S021</t>
  </si>
  <si>
    <t>S023</t>
  </si>
  <si>
    <t>S026</t>
  </si>
  <si>
    <t>S027</t>
  </si>
  <si>
    <t>S028</t>
  </si>
  <si>
    <t>S030</t>
  </si>
  <si>
    <t>S032</t>
  </si>
  <si>
    <t>S034</t>
  </si>
  <si>
    <t>S035</t>
  </si>
  <si>
    <t>S036</t>
  </si>
  <si>
    <t>S037</t>
  </si>
  <si>
    <t>S040</t>
  </si>
  <si>
    <t>S041</t>
  </si>
  <si>
    <t>S042</t>
  </si>
  <si>
    <t>S044</t>
  </si>
  <si>
    <t>S045</t>
  </si>
  <si>
    <t>S047</t>
  </si>
  <si>
    <t>S048</t>
  </si>
  <si>
    <t>S050</t>
  </si>
  <si>
    <t>S051</t>
  </si>
  <si>
    <t>S052</t>
  </si>
  <si>
    <t>S053</t>
  </si>
  <si>
    <t>S054</t>
  </si>
  <si>
    <t>S055</t>
  </si>
  <si>
    <t>宮野入谷戸</t>
  </si>
  <si>
    <t>S057</t>
  </si>
  <si>
    <t>S059</t>
  </si>
  <si>
    <t>S063</t>
  </si>
  <si>
    <t>S064</t>
  </si>
  <si>
    <t>S065</t>
  </si>
  <si>
    <t>S066</t>
  </si>
  <si>
    <t>S069</t>
  </si>
  <si>
    <t>S070</t>
  </si>
  <si>
    <t>S071</t>
  </si>
  <si>
    <t>S072</t>
  </si>
  <si>
    <t>S075</t>
  </si>
  <si>
    <t>S076</t>
  </si>
  <si>
    <t>S077</t>
  </si>
  <si>
    <t>S078</t>
  </si>
  <si>
    <t>S079</t>
  </si>
  <si>
    <t>S080</t>
  </si>
  <si>
    <t>S081</t>
  </si>
  <si>
    <t>S082</t>
  </si>
  <si>
    <t>S086</t>
  </si>
  <si>
    <t>S087</t>
  </si>
  <si>
    <t>S090</t>
  </si>
  <si>
    <t>S091</t>
  </si>
  <si>
    <t>S095</t>
  </si>
  <si>
    <t>S097</t>
  </si>
  <si>
    <t>S100</t>
  </si>
  <si>
    <t>S103</t>
  </si>
  <si>
    <t>S105</t>
  </si>
  <si>
    <t>S106</t>
  </si>
  <si>
    <t>S110</t>
  </si>
  <si>
    <t>S111</t>
  </si>
  <si>
    <t>S113</t>
  </si>
  <si>
    <t>S114</t>
  </si>
  <si>
    <t>S115</t>
  </si>
  <si>
    <t>S117</t>
  </si>
  <si>
    <t>S118</t>
  </si>
  <si>
    <t>S126</t>
  </si>
  <si>
    <t>S128</t>
  </si>
  <si>
    <t>S132</t>
  </si>
  <si>
    <t>S133</t>
  </si>
  <si>
    <t>S134</t>
  </si>
  <si>
    <t>S135</t>
  </si>
  <si>
    <t>S138</t>
  </si>
  <si>
    <t>S139</t>
  </si>
  <si>
    <t>S140</t>
  </si>
  <si>
    <t>S141</t>
  </si>
  <si>
    <t>S145</t>
  </si>
  <si>
    <t>S146</t>
  </si>
  <si>
    <t>S149</t>
  </si>
  <si>
    <t>S153</t>
  </si>
  <si>
    <t>S155</t>
  </si>
  <si>
    <t>S157</t>
  </si>
  <si>
    <t>S159</t>
  </si>
  <si>
    <t>S162</t>
  </si>
  <si>
    <t>S164</t>
  </si>
  <si>
    <t>S165</t>
  </si>
  <si>
    <t>S169</t>
  </si>
  <si>
    <t>S171</t>
  </si>
  <si>
    <t>S172</t>
  </si>
  <si>
    <t>S173</t>
  </si>
  <si>
    <t>S174</t>
  </si>
  <si>
    <t>S176</t>
  </si>
  <si>
    <t>いなり山ポン太</t>
    <rPh sb="3" eb="4">
      <t>ヤマ</t>
    </rPh>
    <rPh sb="6" eb="7">
      <t>タ</t>
    </rPh>
    <phoneticPr fontId="4"/>
  </si>
  <si>
    <t>タデ原湿原</t>
  </si>
  <si>
    <t>S182</t>
  </si>
  <si>
    <t>嵐山公園</t>
  </si>
  <si>
    <t>S183</t>
  </si>
  <si>
    <t>石狩浜海岸砂丘とその周辺</t>
  </si>
  <si>
    <t>S186</t>
  </si>
  <si>
    <t>大小迫　つむぎの家の里地・里山・山林・水辺</t>
  </si>
  <si>
    <t>S188</t>
  </si>
  <si>
    <t>小木津山自然公園</t>
  </si>
  <si>
    <t>S191</t>
  </si>
  <si>
    <t>松子地区</t>
  </si>
  <si>
    <t>S192</t>
  </si>
  <si>
    <t>野川　世田谷区成城・狛江市流域</t>
  </si>
  <si>
    <t>S193</t>
  </si>
  <si>
    <t>奥多摩むかし道地区</t>
  </si>
  <si>
    <t>S195</t>
  </si>
  <si>
    <t>青葉区西部の里山</t>
  </si>
  <si>
    <t>S197</t>
  </si>
  <si>
    <t>青根の水源林、沢・道志川、水田</t>
  </si>
  <si>
    <t>S198</t>
  </si>
  <si>
    <t>葛葉緑地</t>
  </si>
  <si>
    <t>S199</t>
  </si>
  <si>
    <t>乙女高原</t>
  </si>
  <si>
    <t>S200</t>
  </si>
  <si>
    <t>軽井沢タリアセン</t>
  </si>
  <si>
    <t>S201</t>
  </si>
  <si>
    <t>S202</t>
  </si>
  <si>
    <t>青墓憩いの森周辺</t>
  </si>
  <si>
    <t>S206</t>
  </si>
  <si>
    <t>浮島ヶ原自然公園</t>
  </si>
  <si>
    <t>S207</t>
  </si>
  <si>
    <t>下之郷半谷地区</t>
  </si>
  <si>
    <t>S208</t>
  </si>
  <si>
    <t>細野高原</t>
  </si>
  <si>
    <t>S210</t>
  </si>
  <si>
    <t>築水の森</t>
  </si>
  <si>
    <t>S214</t>
  </si>
  <si>
    <t>千里緑地第2区</t>
  </si>
  <si>
    <t>S215</t>
  </si>
  <si>
    <t>紫金山公園</t>
  </si>
  <si>
    <t>S216</t>
  </si>
  <si>
    <t>奥の谷</t>
  </si>
  <si>
    <t>S217</t>
  </si>
  <si>
    <t>三木山森林公園</t>
  </si>
  <si>
    <t>S220</t>
  </si>
  <si>
    <t>山陽ふれあい公園</t>
  </si>
  <si>
    <t>S222</t>
  </si>
  <si>
    <t>中須北地区</t>
  </si>
  <si>
    <t>S225</t>
  </si>
  <si>
    <t>重倉地区</t>
  </si>
  <si>
    <t>S226</t>
  </si>
  <si>
    <t>多久</t>
  </si>
  <si>
    <t>匝瑳の里山</t>
  </si>
  <si>
    <t>越路原丘陵</t>
  </si>
  <si>
    <t>達目洞</t>
  </si>
  <si>
    <t>項目</t>
    <rPh sb="0" eb="2">
      <t>コウモク</t>
    </rPh>
    <phoneticPr fontId="4"/>
  </si>
  <si>
    <t>環境変化の有無</t>
    <rPh sb="0" eb="4">
      <t>カンキョウヘンカ</t>
    </rPh>
    <rPh sb="5" eb="7">
      <t>ウム</t>
    </rPh>
    <phoneticPr fontId="4"/>
  </si>
  <si>
    <t>備考（変化した内容、気づいたことなどをご記入ください）</t>
    <rPh sb="0" eb="2">
      <t>ビコウ</t>
    </rPh>
    <phoneticPr fontId="4"/>
  </si>
  <si>
    <t>事務局記入欄</t>
    <rPh sb="0" eb="3">
      <t>ジムキョク</t>
    </rPh>
    <rPh sb="3" eb="6">
      <t>キニュウラン</t>
    </rPh>
    <phoneticPr fontId="4"/>
  </si>
  <si>
    <t>S062</t>
  </si>
  <si>
    <t>舞岡公園</t>
  </si>
  <si>
    <t>宍塚の里山</t>
  </si>
  <si>
    <t>中池見湿地</t>
  </si>
  <si>
    <t>穂谷の里山</t>
  </si>
  <si>
    <t>久住草原</t>
  </si>
  <si>
    <t>天狗森</t>
  </si>
  <si>
    <t>ハサンベツ里山計画地</t>
  </si>
  <si>
    <t>樺ノ沢</t>
  </si>
  <si>
    <t>たねほさんのハナノキ湿地</t>
  </si>
  <si>
    <t>小清水原生花園</t>
  </si>
  <si>
    <t>黒谷の棚田</t>
  </si>
  <si>
    <t>三瓶山北の原</t>
  </si>
  <si>
    <t>漆の里山</t>
  </si>
  <si>
    <t>海上の森</t>
  </si>
  <si>
    <t>帯広の森</t>
  </si>
  <si>
    <t>大山千枚田</t>
  </si>
  <si>
    <t>上林の里山</t>
  </si>
  <si>
    <t>祖納の里山</t>
  </si>
  <si>
    <t>世羅・御調のさと</t>
  </si>
  <si>
    <t>奈良川源流域(源流域周辺の里山地域)</t>
  </si>
  <si>
    <t>新津・秋葉山</t>
  </si>
  <si>
    <t>大沢一丁田</t>
  </si>
  <si>
    <t>海尻の水田と周辺</t>
  </si>
  <si>
    <t>西宮甲山・社家郷山</t>
  </si>
  <si>
    <t>松山市野外活動センター及びその周辺</t>
  </si>
  <si>
    <t>S230</t>
  </si>
  <si>
    <t>熊井の森</t>
  </si>
  <si>
    <t>S231</t>
  </si>
  <si>
    <t>鷹取山</t>
  </si>
  <si>
    <t>S233</t>
  </si>
  <si>
    <t>新笊川・旧笊川</t>
  </si>
  <si>
    <t>S234</t>
  </si>
  <si>
    <t>寒風山</t>
  </si>
  <si>
    <t>S235</t>
  </si>
  <si>
    <t>玉川地区</t>
  </si>
  <si>
    <t>S236</t>
  </si>
  <si>
    <t>上山屋地区</t>
  </si>
  <si>
    <t>S239</t>
  </si>
  <si>
    <t>成沢の里山</t>
  </si>
  <si>
    <t>S240</t>
  </si>
  <si>
    <t>逆川緑地</t>
  </si>
  <si>
    <t>S241</t>
  </si>
  <si>
    <t>若柴「椿の小径」と周辺</t>
  </si>
  <si>
    <t>S243</t>
  </si>
  <si>
    <t>上古山湿地</t>
  </si>
  <si>
    <t>S244</t>
  </si>
  <si>
    <t>上三川町明治地区</t>
  </si>
  <si>
    <t>S245</t>
  </si>
  <si>
    <t>那須平成の森　学びの森・ふれあいの森</t>
  </si>
  <si>
    <t>S246</t>
  </si>
  <si>
    <t>サンデンフォレスト</t>
  </si>
  <si>
    <t>S247</t>
  </si>
  <si>
    <t>鹿沢</t>
  </si>
  <si>
    <t>S248</t>
  </si>
  <si>
    <t>真沢地区</t>
  </si>
  <si>
    <t>S249</t>
  </si>
  <si>
    <t>坂月川上流一帯</t>
  </si>
  <si>
    <t>S250</t>
  </si>
  <si>
    <t>大草谷津田いきものの里</t>
  </si>
  <si>
    <t>S251</t>
  </si>
  <si>
    <t>堂谷津の里</t>
  </si>
  <si>
    <t>S252</t>
  </si>
  <si>
    <t>ヤマトミクリの里</t>
  </si>
  <si>
    <t>S253</t>
  </si>
  <si>
    <t>大月川源流部</t>
  </si>
  <si>
    <t>S254</t>
  </si>
  <si>
    <t>成城三丁目緑地・次大夫堀公園</t>
  </si>
  <si>
    <t>S256</t>
  </si>
  <si>
    <t>裏高尾</t>
  </si>
  <si>
    <t>S257</t>
  </si>
  <si>
    <t>高尾の森自然学校</t>
  </si>
  <si>
    <t>S259</t>
  </si>
  <si>
    <t>東京都立小峰公園</t>
  </si>
  <si>
    <t>S260</t>
  </si>
  <si>
    <t>目久尻川合流地点周辺</t>
  </si>
  <si>
    <t>S263</t>
  </si>
  <si>
    <t>池子の森自然公園</t>
  </si>
  <si>
    <t>S265</t>
  </si>
  <si>
    <t>小出スキー場　及び小出西山地域北部</t>
  </si>
  <si>
    <t>S266</t>
  </si>
  <si>
    <t>犀川中流域</t>
  </si>
  <si>
    <t>S270</t>
  </si>
  <si>
    <t>青年団伝統獅子舞　本郷地区</t>
  </si>
  <si>
    <t>S272</t>
  </si>
  <si>
    <t>御山神社社叢林</t>
  </si>
  <si>
    <t>S276</t>
  </si>
  <si>
    <t>ますみヶ丘平地林と周辺の小黒川流域</t>
  </si>
  <si>
    <t>S277</t>
  </si>
  <si>
    <t>中山道大湫宿</t>
  </si>
  <si>
    <t>S278</t>
  </si>
  <si>
    <t>恵那四谷里山</t>
  </si>
  <si>
    <t>S281</t>
  </si>
  <si>
    <t>ヤマザクラフイールド</t>
  </si>
  <si>
    <t>S282</t>
  </si>
  <si>
    <t>豊田市自然観察の森</t>
  </si>
  <si>
    <t>S284</t>
  </si>
  <si>
    <t>小泉地区の棚田及び山林</t>
  </si>
  <si>
    <t>S286</t>
  </si>
  <si>
    <t>京都府立丹後海と星の見える丘公園</t>
  </si>
  <si>
    <t>S287</t>
  </si>
  <si>
    <t>精華町</t>
  </si>
  <si>
    <t>S290</t>
  </si>
  <si>
    <t>大山山麓の湿地</t>
  </si>
  <si>
    <t>S293</t>
  </si>
  <si>
    <t>深山公園</t>
  </si>
  <si>
    <t>S297</t>
  </si>
  <si>
    <t>本山東谷</t>
  </si>
  <si>
    <t>S298</t>
  </si>
  <si>
    <t>香川県立森林公園 ドングリランド</t>
  </si>
  <si>
    <t>S300</t>
  </si>
  <si>
    <t>油山市民の森</t>
  </si>
  <si>
    <t>S301</t>
  </si>
  <si>
    <t>木場山とその周辺</t>
  </si>
  <si>
    <t>S303</t>
  </si>
  <si>
    <t>らくだ山周辺</t>
  </si>
  <si>
    <t>S304</t>
  </si>
  <si>
    <t>大分県県民の森</t>
  </si>
  <si>
    <t>S305</t>
  </si>
  <si>
    <t>九重自然教室（さとばる）とその周辺</t>
  </si>
  <si>
    <t>S307</t>
  </si>
  <si>
    <t>げんだぼの森周辺</t>
  </si>
  <si>
    <t>S308</t>
  </si>
  <si>
    <t>北広島市レクリエーションの森</t>
  </si>
  <si>
    <t>S309</t>
  </si>
  <si>
    <t>大野地区の里地里山</t>
  </si>
  <si>
    <t>S310</t>
  </si>
  <si>
    <t>生花の森</t>
  </si>
  <si>
    <t>S311</t>
  </si>
  <si>
    <t>豊北原生花園</t>
  </si>
  <si>
    <t>S312</t>
  </si>
  <si>
    <t>自鏡山</t>
  </si>
  <si>
    <t>S313</t>
  </si>
  <si>
    <t>どんぐりの森</t>
  </si>
  <si>
    <t>S314</t>
  </si>
  <si>
    <t>八面沢</t>
  </si>
  <si>
    <t>S315</t>
  </si>
  <si>
    <t>秋田男鹿琴川</t>
  </si>
  <si>
    <t>S316</t>
  </si>
  <si>
    <t>鹿内里山</t>
  </si>
  <si>
    <t>S317</t>
  </si>
  <si>
    <t>ゆるむしの森</t>
  </si>
  <si>
    <t>S318</t>
  </si>
  <si>
    <t>沢山池の里山</t>
  </si>
  <si>
    <t>S319</t>
  </si>
  <si>
    <t>五箇山菅沼周辺</t>
  </si>
  <si>
    <t>S320</t>
  </si>
  <si>
    <t>辰巳用水三段石垣自然園</t>
  </si>
  <si>
    <t>S321</t>
  </si>
  <si>
    <t>一乗谷朝倉氏遺跡</t>
  </si>
  <si>
    <t>S322</t>
  </si>
  <si>
    <t>西山山麓</t>
  </si>
  <si>
    <t>S323</t>
  </si>
  <si>
    <t>麻機遊水地</t>
  </si>
  <si>
    <t>S324</t>
  </si>
  <si>
    <t>小野</t>
  </si>
  <si>
    <t>S325</t>
  </si>
  <si>
    <t>弥畝の里</t>
  </si>
  <si>
    <t>S326</t>
  </si>
  <si>
    <t>江津湖</t>
  </si>
  <si>
    <t>無</t>
  </si>
  <si>
    <t>○○の里山</t>
    <rPh sb="3" eb="5">
      <t>サトヤマ</t>
    </rPh>
    <phoneticPr fontId="4"/>
  </si>
  <si>
    <r>
      <t>環境変化の有無</t>
    </r>
    <r>
      <rPr>
        <sz val="10.5"/>
        <color rgb="FFFF0000"/>
        <rFont val="ＭＳ Ｐゴシック"/>
        <family val="3"/>
        <charset val="128"/>
      </rPr>
      <t>＊</t>
    </r>
    <rPh sb="0" eb="4">
      <t>カンキョウヘンカ</t>
    </rPh>
    <rPh sb="5" eb="7">
      <t>ウム</t>
    </rPh>
    <phoneticPr fontId="4"/>
  </si>
  <si>
    <t>チェック表</t>
    <rPh sb="4" eb="5">
      <t>ヒョウ</t>
    </rPh>
    <phoneticPr fontId="4"/>
  </si>
  <si>
    <t>各項目の入力チェック</t>
    <rPh sb="0" eb="3">
      <t>カクコウモク</t>
    </rPh>
    <rPh sb="4" eb="6">
      <t>ニュウリョク</t>
    </rPh>
    <phoneticPr fontId="4"/>
  </si>
  <si>
    <t>[状態について]</t>
    <rPh sb="1" eb="3">
      <t>ジョウタイ</t>
    </rPh>
    <phoneticPr fontId="4"/>
  </si>
  <si>
    <t>○：全て入力済です。</t>
    <rPh sb="2" eb="3">
      <t>スベ</t>
    </rPh>
    <rPh sb="4" eb="6">
      <t>ニュウリョク</t>
    </rPh>
    <rPh sb="6" eb="7">
      <t>スミ</t>
    </rPh>
    <phoneticPr fontId="4"/>
  </si>
  <si>
    <t>△：一部のみ入力済です。未入力や入力エラーとなっている箇所がありますので、ご確認ください。</t>
    <rPh sb="2" eb="4">
      <t>イチブ</t>
    </rPh>
    <rPh sb="6" eb="8">
      <t>ニュウリョク</t>
    </rPh>
    <rPh sb="8" eb="9">
      <t>スミ</t>
    </rPh>
    <rPh sb="12" eb="13">
      <t>ミ</t>
    </rPh>
    <rPh sb="13" eb="15">
      <t>ニュウリョク</t>
    </rPh>
    <rPh sb="16" eb="18">
      <t>ニュウリョク</t>
    </rPh>
    <rPh sb="27" eb="29">
      <t>カショ</t>
    </rPh>
    <rPh sb="38" eb="40">
      <t>カクニン</t>
    </rPh>
    <phoneticPr fontId="4"/>
  </si>
  <si>
    <t>×：入力されていません。ご入力をお願いします。</t>
    <rPh sb="2" eb="4">
      <t>ニュウリョク</t>
    </rPh>
    <rPh sb="13" eb="15">
      <t>ニュウリョク</t>
    </rPh>
    <rPh sb="17" eb="18">
      <t>ネガ</t>
    </rPh>
    <phoneticPr fontId="4"/>
  </si>
  <si>
    <t>シート</t>
    <phoneticPr fontId="4"/>
  </si>
  <si>
    <t>状態</t>
    <rPh sb="0" eb="2">
      <t>ジョウタイ</t>
    </rPh>
    <phoneticPr fontId="4"/>
  </si>
  <si>
    <t>項目別</t>
    <rPh sb="0" eb="2">
      <t>コウモク</t>
    </rPh>
    <rPh sb="2" eb="3">
      <t>ベツ</t>
    </rPh>
    <phoneticPr fontId="4"/>
  </si>
  <si>
    <t>基本情報</t>
    <rPh sb="0" eb="4">
      <t>キホンジョウホウ</t>
    </rPh>
    <phoneticPr fontId="4"/>
  </si>
  <si>
    <t>特徴的な変化</t>
    <rPh sb="0" eb="3">
      <t>トクチョウテキ</t>
    </rPh>
    <rPh sb="4" eb="6">
      <t>ヘンカ</t>
    </rPh>
    <phoneticPr fontId="4"/>
  </si>
  <si>
    <t>※新たにシートを追加した場合、そのシートの情報は反映されません。</t>
    <rPh sb="1" eb="2">
      <t>アラ</t>
    </rPh>
    <rPh sb="8" eb="10">
      <t>ツイカ</t>
    </rPh>
    <rPh sb="12" eb="14">
      <t>バアイ</t>
    </rPh>
    <rPh sb="21" eb="23">
      <t>ジョウホウ</t>
    </rPh>
    <rPh sb="24" eb="26">
      <t>ハンエイ</t>
    </rPh>
    <phoneticPr fontId="4"/>
  </si>
  <si>
    <t>入力状況</t>
    <rPh sb="0" eb="2">
      <t>ニュウリョク</t>
    </rPh>
    <rPh sb="2" eb="4">
      <t>ジョウキョウ</t>
    </rPh>
    <phoneticPr fontId="4"/>
  </si>
  <si>
    <t>入力用フォーム</t>
    <rPh sb="0" eb="3">
      <t>ニュウリョクヨウ</t>
    </rPh>
    <phoneticPr fontId="4"/>
  </si>
  <si>
    <r>
      <t>サイト番号</t>
    </r>
    <r>
      <rPr>
        <b/>
        <sz val="10.5"/>
        <color rgb="FFFF0000"/>
        <rFont val="ＭＳ Ｐゴシック"/>
        <family val="3"/>
        <charset val="128"/>
      </rPr>
      <t>※</t>
    </r>
    <rPh sb="3" eb="5">
      <t>バンゴウ</t>
    </rPh>
    <phoneticPr fontId="4"/>
  </si>
  <si>
    <r>
      <t>注)</t>
    </r>
    <r>
      <rPr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が付記された必須項目は漏れなく入力して下さい</t>
    </r>
    <phoneticPr fontId="4"/>
  </si>
  <si>
    <r>
      <t>調査年度</t>
    </r>
    <r>
      <rPr>
        <b/>
        <sz val="10.5"/>
        <color rgb="FFFF0000"/>
        <rFont val="ＭＳ Ｐゴシック"/>
        <family val="3"/>
        <charset val="128"/>
      </rPr>
      <t>※</t>
    </r>
    <rPh sb="0" eb="2">
      <t>チョウサ</t>
    </rPh>
    <rPh sb="2" eb="3">
      <t>ネン</t>
    </rPh>
    <rPh sb="3" eb="4">
      <t>ド</t>
    </rPh>
    <phoneticPr fontId="4"/>
  </si>
  <si>
    <t>気になった変化・結果
（環境、出現種、頻度など）</t>
    <rPh sb="0" eb="1">
      <t>キ</t>
    </rPh>
    <rPh sb="5" eb="7">
      <t>ヘンカ</t>
    </rPh>
    <rPh sb="8" eb="10">
      <t>ケッカ</t>
    </rPh>
    <rPh sb="12" eb="14">
      <t>カンキョウ</t>
    </rPh>
    <rPh sb="15" eb="17">
      <t>シュツゲン</t>
    </rPh>
    <rPh sb="17" eb="18">
      <t>シュ</t>
    </rPh>
    <rPh sb="19" eb="21">
      <t>ヒンド</t>
    </rPh>
    <phoneticPr fontId="2"/>
  </si>
  <si>
    <r>
      <t>調査主担当者</t>
    </r>
    <r>
      <rPr>
        <sz val="10.5"/>
        <color rgb="FFFF0000"/>
        <rFont val="ＭＳ Ｐゴシック"/>
        <family val="3"/>
        <charset val="128"/>
      </rPr>
      <t>※</t>
    </r>
    <rPh sb="0" eb="2">
      <t>チョウサ</t>
    </rPh>
    <rPh sb="2" eb="3">
      <t>シュ</t>
    </rPh>
    <rPh sb="3" eb="6">
      <t>タントウシャ</t>
    </rPh>
    <phoneticPr fontId="4"/>
  </si>
  <si>
    <r>
      <t>参加人数</t>
    </r>
    <r>
      <rPr>
        <sz val="10.5"/>
        <color rgb="FFFF0000"/>
        <rFont val="ＭＳ Ｐゴシック"/>
        <family val="3"/>
        <charset val="128"/>
      </rPr>
      <t>※</t>
    </r>
    <rPh sb="0" eb="2">
      <t>サンカ</t>
    </rPh>
    <rPh sb="2" eb="4">
      <t>ニンズウ</t>
    </rPh>
    <phoneticPr fontId="4"/>
  </si>
  <si>
    <t>↓未入力チェック</t>
    <rPh sb="1" eb="4">
      <t>ミニュウリョク</t>
    </rPh>
    <phoneticPr fontId="4"/>
  </si>
  <si>
    <r>
      <t>作図に使用した凡例</t>
    </r>
    <r>
      <rPr>
        <sz val="10.5"/>
        <color rgb="FFFF0000"/>
        <rFont val="ＭＳ Ｐゴシック"/>
        <family val="3"/>
        <charset val="128"/>
      </rPr>
      <t>※</t>
    </r>
    <rPh sb="0" eb="2">
      <t>サクズ</t>
    </rPh>
    <rPh sb="3" eb="5">
      <t>シヨウ</t>
    </rPh>
    <rPh sb="7" eb="9">
      <t>ハンレイ</t>
    </rPh>
    <phoneticPr fontId="4"/>
  </si>
  <si>
    <t>※シートごとの各項目にある「状態」（×未入力や△入力中など）の部分をクリックすると、該当項目に飛ぶことができます</t>
    <rPh sb="7" eb="10">
      <t>カクコウモク</t>
    </rPh>
    <rPh sb="14" eb="16">
      <t>ジョウタイ</t>
    </rPh>
    <rPh sb="19" eb="22">
      <t>ミニュウリョク</t>
    </rPh>
    <rPh sb="23" eb="27">
      <t>サンカクニュウリョクチュウ</t>
    </rPh>
    <rPh sb="31" eb="33">
      <t>ブブン</t>
    </rPh>
    <rPh sb="42" eb="44">
      <t>ガイトウ</t>
    </rPh>
    <rPh sb="44" eb="46">
      <t>コウモク</t>
    </rPh>
    <rPh sb="47" eb="48">
      <t>ト</t>
    </rPh>
    <phoneticPr fontId="4"/>
  </si>
  <si>
    <t>S999</t>
  </si>
  <si>
    <t>○完了</t>
    <phoneticPr fontId="4"/>
  </si>
  <si>
    <t>気になった変化・結果
（環境、出現種、頻度など）</t>
    <rPh sb="0" eb="1">
      <t>キ</t>
    </rPh>
    <rPh sb="5" eb="7">
      <t>ヘンカ</t>
    </rPh>
    <rPh sb="8" eb="10">
      <t>ケッカ</t>
    </rPh>
    <rPh sb="12" eb="14">
      <t>カンキョウ</t>
    </rPh>
    <rPh sb="15" eb="17">
      <t>シュツゲン</t>
    </rPh>
    <rPh sb="17" eb="18">
      <t>シュ</t>
    </rPh>
    <rPh sb="19" eb="21">
      <t>ヒンド</t>
    </rPh>
    <phoneticPr fontId="1"/>
  </si>
  <si>
    <t>５年前の調査と比較して常緑広葉樹の森が増え、草地が減った。畑が住宅地に代わったところもあった</t>
    <phoneticPr fontId="4"/>
  </si>
  <si>
    <t>あなぐまななこ</t>
  </si>
  <si>
    <t>○○の里山</t>
    <phoneticPr fontId="4"/>
  </si>
  <si>
    <r>
      <t>環境変化の有無</t>
    </r>
    <r>
      <rPr>
        <sz val="10.5"/>
        <color rgb="FFFF0000"/>
        <rFont val="ＭＳ Ｐゴシック"/>
        <family val="3"/>
        <charset val="128"/>
      </rPr>
      <t>※</t>
    </r>
    <rPh sb="0" eb="4">
      <t>カンキョウヘンカ</t>
    </rPh>
    <rPh sb="5" eb="7">
      <t>ウム</t>
    </rPh>
    <phoneticPr fontId="4"/>
  </si>
  <si>
    <t>"△入力中"や"×未入力"のままでも提出は可能です</t>
    <rPh sb="2" eb="5">
      <t>ニュウリョクチュウ</t>
    </rPh>
    <rPh sb="21" eb="23">
      <t>カノウ</t>
    </rPh>
    <phoneticPr fontId="4"/>
  </si>
  <si>
    <t>ご入力、ありがとうございました</t>
    <phoneticPr fontId="4"/>
  </si>
  <si>
    <r>
      <t>モニ1000里地　植生図調査　結果入力用フォーム</t>
    </r>
    <r>
      <rPr>
        <b/>
        <sz val="10"/>
        <rFont val="ＭＳ Ｐゴシック"/>
        <family val="3"/>
        <charset val="128"/>
      </rPr>
      <t xml:space="preserve"> ver5.00</t>
    </r>
    <rPh sb="9" eb="12">
      <t>ショクセイズ</t>
    </rPh>
    <rPh sb="12" eb="14">
      <t>チョウサ</t>
    </rPh>
    <phoneticPr fontId="4"/>
  </si>
  <si>
    <r>
      <t>モニ1000里地　植生図調査　結果入力用フォーム　　</t>
    </r>
    <r>
      <rPr>
        <b/>
        <sz val="10"/>
        <rFont val="ＭＳ Ｐゴシック"/>
        <family val="3"/>
        <charset val="128"/>
      </rPr>
      <t>ver.5.00</t>
    </r>
    <rPh sb="6" eb="8">
      <t>サトチ</t>
    </rPh>
    <rPh sb="9" eb="12">
      <t>ショクセイズ</t>
    </rPh>
    <rPh sb="12" eb="14">
      <t>チョウサ</t>
    </rPh>
    <rPh sb="15" eb="17">
      <t>ケッカ</t>
    </rPh>
    <rPh sb="17" eb="19">
      <t>ニュウリョク</t>
    </rPh>
    <rPh sb="19" eb="20">
      <t>ヨウ</t>
    </rPh>
    <phoneticPr fontId="4"/>
  </si>
  <si>
    <r>
      <t>モニ1000里地　植生図調査　特徴的な変化入力用フォーム</t>
    </r>
    <r>
      <rPr>
        <b/>
        <sz val="10"/>
        <color theme="0"/>
        <rFont val="ＭＳ Ｐゴシック"/>
        <family val="3"/>
        <charset val="128"/>
      </rPr>
      <t>　ver.5.00</t>
    </r>
    <rPh sb="6" eb="8">
      <t>サトチ</t>
    </rPh>
    <rPh sb="9" eb="12">
      <t>ショクセイズ</t>
    </rPh>
    <rPh sb="12" eb="14">
      <t>チョウサ</t>
    </rPh>
    <rPh sb="15" eb="17">
      <t>トクチョウ</t>
    </rPh>
    <rPh sb="17" eb="18">
      <t>テキ</t>
    </rPh>
    <rPh sb="19" eb="21">
      <t>ヘンカ</t>
    </rPh>
    <rPh sb="21" eb="23">
      <t>ニュウリョク</t>
    </rPh>
    <rPh sb="23" eb="24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</si>
</sst>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平成明朝"/>
      <family val="3"/>
      <charset val="128"/>
    </font>
    <font>
      <b/>
      <sz val="10.5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.5"/>
      <color rgb="FF0070C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27" fillId="0" borderId="0"/>
    <xf numFmtId="0" fontId="2" fillId="0" borderId="0">
      <alignment vertical="center"/>
    </xf>
    <xf numFmtId="0" fontId="3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08">
    <xf numFmtId="0" fontId="0" fillId="0" borderId="0" xfId="0"/>
    <xf numFmtId="0" fontId="7" fillId="0" borderId="0" xfId="0" applyFont="1" applyAlignment="1">
      <alignment horizontal="left" vertical="center"/>
    </xf>
    <xf numFmtId="176" fontId="0" fillId="0" borderId="0" xfId="0" applyNumberFormat="1"/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7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</xf>
    <xf numFmtId="0" fontId="5" fillId="0" borderId="0" xfId="0" applyFont="1"/>
    <xf numFmtId="0" fontId="10" fillId="0" borderId="0" xfId="2" applyFont="1"/>
    <xf numFmtId="0" fontId="23" fillId="0" borderId="0" xfId="0" applyFont="1"/>
    <xf numFmtId="0" fontId="23" fillId="0" borderId="0" xfId="0" applyFont="1" applyFill="1"/>
    <xf numFmtId="0" fontId="15" fillId="0" borderId="0" xfId="0" applyFont="1" applyFill="1"/>
    <xf numFmtId="0" fontId="22" fillId="0" borderId="0" xfId="0" applyFont="1" applyFill="1"/>
    <xf numFmtId="0" fontId="9" fillId="0" borderId="0" xfId="0" applyFont="1"/>
    <xf numFmtId="0" fontId="22" fillId="0" borderId="0" xfId="2" applyFont="1" applyFill="1" applyAlignment="1">
      <alignment horizontal="left"/>
    </xf>
    <xf numFmtId="0" fontId="18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6" borderId="37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/>
    </xf>
    <xf numFmtId="0" fontId="5" fillId="0" borderId="0" xfId="0" applyFont="1" applyBorder="1"/>
    <xf numFmtId="0" fontId="9" fillId="12" borderId="31" xfId="0" applyFont="1" applyFill="1" applyBorder="1" applyAlignment="1" applyProtection="1">
      <alignment horizontal="center" vertical="center"/>
    </xf>
    <xf numFmtId="0" fontId="9" fillId="12" borderId="1" xfId="0" applyFont="1" applyFill="1" applyBorder="1" applyAlignment="1" applyProtection="1">
      <alignment horizontal="center" vertical="center"/>
    </xf>
    <xf numFmtId="0" fontId="18" fillId="9" borderId="1" xfId="1" applyFont="1" applyFill="1" applyBorder="1" applyAlignment="1" applyProtection="1">
      <alignment vertical="center"/>
      <protection locked="0"/>
    </xf>
    <xf numFmtId="0" fontId="15" fillId="0" borderId="0" xfId="1" applyFont="1" applyProtection="1">
      <alignment vertical="center"/>
    </xf>
    <xf numFmtId="0" fontId="25" fillId="0" borderId="0" xfId="0" applyFont="1" applyAlignment="1" applyProtection="1">
      <alignment horizontal="left"/>
      <protection locked="0"/>
    </xf>
    <xf numFmtId="0" fontId="20" fillId="0" borderId="0" xfId="3" applyFont="1" applyProtection="1">
      <alignment vertical="center"/>
      <protection locked="0"/>
    </xf>
    <xf numFmtId="0" fontId="18" fillId="9" borderId="1" xfId="3" applyFont="1" applyFill="1" applyBorder="1" applyAlignment="1" applyProtection="1">
      <alignment vertical="center"/>
      <protection locked="0"/>
    </xf>
    <xf numFmtId="0" fontId="19" fillId="0" borderId="29" xfId="3" applyFont="1" applyFill="1" applyBorder="1" applyAlignment="1" applyProtection="1">
      <alignment horizontal="left" vertical="center"/>
      <protection locked="0"/>
    </xf>
    <xf numFmtId="0" fontId="15" fillId="0" borderId="0" xfId="3" applyFont="1" applyAlignment="1" applyProtection="1">
      <alignment horizontal="left" vertical="center"/>
    </xf>
    <xf numFmtId="0" fontId="5" fillId="11" borderId="41" xfId="2" applyFont="1" applyFill="1" applyBorder="1" applyAlignment="1" applyProtection="1">
      <alignment horizontal="center"/>
      <protection locked="0"/>
    </xf>
    <xf numFmtId="0" fontId="25" fillId="11" borderId="1" xfId="0" applyFont="1" applyFill="1" applyBorder="1" applyAlignment="1" applyProtection="1">
      <alignment horizontal="center" vertical="center"/>
      <protection locked="0"/>
    </xf>
    <xf numFmtId="0" fontId="5" fillId="11" borderId="1" xfId="2" applyFont="1" applyFill="1" applyBorder="1" applyAlignment="1" applyProtection="1">
      <alignment horizontal="center" vertical="center"/>
      <protection locked="0"/>
    </xf>
    <xf numFmtId="0" fontId="19" fillId="0" borderId="1" xfId="3" applyFont="1" applyFill="1" applyBorder="1" applyAlignment="1" applyProtection="1">
      <alignment horizontal="left" vertical="center"/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0" xfId="3" applyFont="1" applyFill="1" applyBorder="1" applyAlignment="1" applyProtection="1">
      <protection locked="0"/>
    </xf>
    <xf numFmtId="0" fontId="5" fillId="10" borderId="1" xfId="3" applyFont="1" applyFill="1" applyBorder="1" applyAlignment="1" applyProtection="1">
      <alignment horizontal="center" vertical="center" wrapText="1"/>
      <protection locked="0"/>
    </xf>
    <xf numFmtId="0" fontId="21" fillId="0" borderId="1" xfId="3" applyFont="1" applyBorder="1" applyAlignment="1" applyProtection="1">
      <alignment horizontal="center" vertical="center"/>
      <protection locked="0"/>
    </xf>
    <xf numFmtId="0" fontId="20" fillId="11" borderId="1" xfId="3" applyFont="1" applyFill="1" applyBorder="1" applyAlignment="1" applyProtection="1">
      <alignment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6" borderId="1" xfId="0" applyFont="1" applyFill="1" applyBorder="1" applyProtection="1">
      <protection locked="0"/>
    </xf>
    <xf numFmtId="176" fontId="19" fillId="14" borderId="1" xfId="0" applyNumberFormat="1" applyFont="1" applyFill="1" applyBorder="1" applyAlignment="1" applyProtection="1">
      <alignment horizontal="left"/>
    </xf>
    <xf numFmtId="0" fontId="32" fillId="0" borderId="0" xfId="0" applyFont="1" applyAlignment="1">
      <alignment horizontal="left"/>
    </xf>
    <xf numFmtId="0" fontId="25" fillId="6" borderId="43" xfId="0" applyFont="1" applyFill="1" applyBorder="1" applyAlignment="1">
      <alignment horizontal="center"/>
    </xf>
    <xf numFmtId="0" fontId="25" fillId="6" borderId="36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 vertical="center"/>
    </xf>
    <xf numFmtId="0" fontId="33" fillId="12" borderId="48" xfId="4" applyFill="1" applyBorder="1" applyAlignment="1">
      <alignment horizontal="center" vertical="center"/>
    </xf>
    <xf numFmtId="0" fontId="5" fillId="12" borderId="49" xfId="0" applyFont="1" applyFill="1" applyBorder="1" applyAlignment="1">
      <alignment horizontal="center" vertical="center"/>
    </xf>
    <xf numFmtId="0" fontId="33" fillId="12" borderId="50" xfId="4" applyFill="1" applyBorder="1" applyAlignment="1">
      <alignment horizontal="center" vertical="center"/>
    </xf>
    <xf numFmtId="0" fontId="33" fillId="12" borderId="13" xfId="4" applyFill="1" applyBorder="1" applyAlignment="1">
      <alignment horizontal="center" vertical="center"/>
    </xf>
    <xf numFmtId="0" fontId="10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5" fillId="11" borderId="31" xfId="0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6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5" borderId="31" xfId="0" applyFont="1" applyFill="1" applyBorder="1" applyAlignment="1" applyProtection="1">
      <protection locked="0"/>
    </xf>
    <xf numFmtId="0" fontId="6" fillId="5" borderId="32" xfId="0" applyFont="1" applyFill="1" applyBorder="1" applyAlignment="1" applyProtection="1"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15" fillId="0" borderId="0" xfId="6" applyFont="1" applyAlignment="1" applyProtection="1">
      <alignment horizontal="left" vertical="center"/>
    </xf>
    <xf numFmtId="0" fontId="30" fillId="12" borderId="1" xfId="0" applyFont="1" applyFill="1" applyBorder="1" applyAlignment="1" applyProtection="1">
      <alignment horizontal="center" vertical="center"/>
    </xf>
    <xf numFmtId="0" fontId="15" fillId="0" borderId="0" xfId="5" applyFont="1" applyProtection="1">
      <alignment vertical="center"/>
    </xf>
    <xf numFmtId="0" fontId="28" fillId="0" borderId="0" xfId="2" applyFont="1" applyFill="1" applyAlignment="1">
      <alignment horizontal="center"/>
    </xf>
    <xf numFmtId="0" fontId="25" fillId="0" borderId="0" xfId="0" applyFont="1" applyAlignment="1" applyProtection="1">
      <alignment horizontal="left"/>
    </xf>
    <xf numFmtId="0" fontId="5" fillId="11" borderId="41" xfId="2" applyFont="1" applyFill="1" applyBorder="1" applyAlignment="1" applyProtection="1">
      <alignment horizontal="center"/>
    </xf>
    <xf numFmtId="0" fontId="25" fillId="11" borderId="1" xfId="0" applyFont="1" applyFill="1" applyBorder="1" applyAlignment="1" applyProtection="1">
      <alignment horizontal="center" vertical="center"/>
    </xf>
    <xf numFmtId="0" fontId="5" fillId="11" borderId="1" xfId="2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0" fillId="0" borderId="0" xfId="0" applyFont="1" applyProtection="1"/>
    <xf numFmtId="0" fontId="3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5" fillId="11" borderId="31" xfId="0" applyFont="1" applyFill="1" applyBorder="1" applyAlignment="1" applyProtection="1">
      <alignment horizontal="center" vertical="center"/>
    </xf>
    <xf numFmtId="0" fontId="5" fillId="11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Protection="1"/>
    <xf numFmtId="0" fontId="9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Border="1" applyAlignment="1" applyProtection="1"/>
    <xf numFmtId="0" fontId="5" fillId="6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top" wrapText="1"/>
    </xf>
    <xf numFmtId="0" fontId="6" fillId="5" borderId="31" xfId="0" applyFont="1" applyFill="1" applyBorder="1" applyAlignment="1" applyProtection="1"/>
    <xf numFmtId="0" fontId="6" fillId="5" borderId="32" xfId="0" applyFont="1" applyFill="1" applyBorder="1" applyAlignment="1" applyProtection="1"/>
    <xf numFmtId="0" fontId="5" fillId="6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Protection="1"/>
    <xf numFmtId="0" fontId="0" fillId="0" borderId="0" xfId="0" applyFont="1" applyBorder="1" applyProtection="1"/>
    <xf numFmtId="0" fontId="20" fillId="0" borderId="0" xfId="6" applyFont="1" applyProtection="1">
      <alignment vertical="center"/>
    </xf>
    <xf numFmtId="0" fontId="18" fillId="9" borderId="1" xfId="6" applyFont="1" applyFill="1" applyBorder="1" applyAlignment="1" applyProtection="1">
      <alignment vertical="center"/>
    </xf>
    <xf numFmtId="0" fontId="19" fillId="0" borderId="29" xfId="6" applyFont="1" applyFill="1" applyBorder="1" applyAlignment="1" applyProtection="1">
      <alignment horizontal="left" vertical="center"/>
    </xf>
    <xf numFmtId="0" fontId="18" fillId="9" borderId="1" xfId="5" applyFont="1" applyFill="1" applyBorder="1" applyAlignment="1" applyProtection="1">
      <alignment vertical="center"/>
    </xf>
    <xf numFmtId="0" fontId="19" fillId="0" borderId="1" xfId="6" applyFont="1" applyFill="1" applyBorder="1" applyAlignment="1" applyProtection="1">
      <alignment horizontal="left" vertical="center"/>
    </xf>
    <xf numFmtId="0" fontId="5" fillId="0" borderId="31" xfId="6" applyFont="1" applyFill="1" applyBorder="1" applyAlignment="1" applyProtection="1"/>
    <xf numFmtId="0" fontId="5" fillId="0" borderId="0" xfId="6" applyFont="1" applyFill="1" applyBorder="1" applyAlignment="1" applyProtection="1"/>
    <xf numFmtId="0" fontId="5" fillId="10" borderId="1" xfId="6" applyFont="1" applyFill="1" applyBorder="1" applyAlignment="1" applyProtection="1">
      <alignment horizontal="center" vertical="center" wrapText="1"/>
    </xf>
    <xf numFmtId="0" fontId="21" fillId="0" borderId="1" xfId="6" applyFont="1" applyBorder="1" applyAlignment="1" applyProtection="1">
      <alignment horizontal="center" vertical="center"/>
    </xf>
    <xf numFmtId="0" fontId="20" fillId="11" borderId="1" xfId="6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9" fillId="14" borderId="0" xfId="0" applyFont="1" applyFill="1" applyProtection="1"/>
    <xf numFmtId="0" fontId="5" fillId="14" borderId="0" xfId="0" applyFont="1" applyFill="1" applyProtection="1"/>
    <xf numFmtId="0" fontId="29" fillId="14" borderId="29" xfId="0" applyFont="1" applyFill="1" applyBorder="1" applyProtection="1"/>
    <xf numFmtId="0" fontId="29" fillId="14" borderId="4" xfId="0" applyFont="1" applyFill="1" applyBorder="1" applyProtection="1"/>
    <xf numFmtId="0" fontId="29" fillId="0" borderId="0" xfId="0" applyFont="1" applyProtection="1"/>
    <xf numFmtId="0" fontId="15" fillId="0" borderId="0" xfId="0" applyFont="1"/>
    <xf numFmtId="0" fontId="20" fillId="10" borderId="31" xfId="6" applyFont="1" applyFill="1" applyBorder="1" applyAlignment="1" applyProtection="1">
      <alignment horizontal="center" vertical="center" wrapText="1"/>
    </xf>
    <xf numFmtId="0" fontId="20" fillId="10" borderId="32" xfId="6" applyFont="1" applyFill="1" applyBorder="1" applyAlignment="1" applyProtection="1">
      <alignment horizontal="center" vertical="center" wrapText="1"/>
    </xf>
    <xf numFmtId="0" fontId="20" fillId="0" borderId="31" xfId="6" applyFont="1" applyBorder="1" applyAlignment="1" applyProtection="1">
      <alignment horizontal="left" vertical="center" wrapText="1"/>
    </xf>
    <xf numFmtId="0" fontId="20" fillId="0" borderId="9" xfId="6" applyFont="1" applyBorder="1" applyAlignment="1" applyProtection="1">
      <alignment horizontal="left" vertical="center" wrapText="1"/>
    </xf>
    <xf numFmtId="0" fontId="20" fillId="0" borderId="32" xfId="6" applyFont="1" applyBorder="1" applyAlignment="1" applyProtection="1">
      <alignment horizontal="left" vertical="center" wrapText="1"/>
    </xf>
    <xf numFmtId="0" fontId="12" fillId="8" borderId="0" xfId="5" applyFont="1" applyFill="1" applyAlignment="1" applyProtection="1">
      <alignment horizontal="left"/>
    </xf>
    <xf numFmtId="0" fontId="18" fillId="13" borderId="1" xfId="2" applyFont="1" applyFill="1" applyBorder="1" applyAlignment="1" applyProtection="1">
      <alignment horizontal="center" vertical="center"/>
    </xf>
    <xf numFmtId="0" fontId="9" fillId="14" borderId="31" xfId="6" applyFont="1" applyFill="1" applyBorder="1" applyAlignment="1" applyProtection="1">
      <alignment horizontal="left" vertical="center" wrapText="1"/>
    </xf>
    <xf numFmtId="0" fontId="9" fillId="14" borderId="32" xfId="6" applyFont="1" applyFill="1" applyBorder="1" applyAlignment="1" applyProtection="1">
      <alignment horizontal="left" vertical="center" wrapText="1"/>
    </xf>
    <xf numFmtId="0" fontId="5" fillId="10" borderId="31" xfId="6" applyFont="1" applyFill="1" applyBorder="1" applyAlignment="1" applyProtection="1">
      <alignment horizontal="center" vertical="center" wrapText="1"/>
    </xf>
    <xf numFmtId="0" fontId="5" fillId="10" borderId="32" xfId="6" applyFont="1" applyFill="1" applyBorder="1" applyAlignment="1" applyProtection="1">
      <alignment horizontal="center" vertical="center" wrapText="1"/>
    </xf>
    <xf numFmtId="0" fontId="5" fillId="10" borderId="9" xfId="6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8" fillId="5" borderId="45" xfId="0" applyFont="1" applyFill="1" applyBorder="1" applyAlignment="1" applyProtection="1">
      <alignment horizontal="left"/>
    </xf>
    <xf numFmtId="0" fontId="18" fillId="13" borderId="33" xfId="2" applyFont="1" applyFill="1" applyBorder="1" applyAlignment="1" applyProtection="1">
      <alignment horizontal="center" vertical="center"/>
    </xf>
    <xf numFmtId="0" fontId="18" fillId="13" borderId="42" xfId="2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20" fillId="10" borderId="31" xfId="3" applyFont="1" applyFill="1" applyBorder="1" applyAlignment="1" applyProtection="1">
      <alignment horizontal="center" vertical="center" wrapText="1"/>
      <protection locked="0"/>
    </xf>
    <xf numFmtId="0" fontId="20" fillId="10" borderId="32" xfId="3" applyFont="1" applyFill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 applyProtection="1">
      <alignment horizontal="center" vertical="center" wrapText="1"/>
      <protection locked="0"/>
    </xf>
    <xf numFmtId="0" fontId="20" fillId="0" borderId="9" xfId="3" applyFont="1" applyBorder="1" applyAlignment="1" applyProtection="1">
      <alignment horizontal="center" vertical="center" wrapText="1"/>
      <protection locked="0"/>
    </xf>
    <xf numFmtId="0" fontId="20" fillId="0" borderId="32" xfId="3" applyFont="1" applyBorder="1" applyAlignment="1" applyProtection="1">
      <alignment horizontal="center" vertical="center" wrapText="1"/>
      <protection locked="0"/>
    </xf>
    <xf numFmtId="0" fontId="12" fillId="8" borderId="0" xfId="1" applyFont="1" applyFill="1" applyAlignment="1" applyProtection="1">
      <alignment horizontal="left"/>
      <protection locked="0"/>
    </xf>
    <xf numFmtId="0" fontId="18" fillId="13" borderId="1" xfId="2" applyFont="1" applyFill="1" applyBorder="1" applyAlignment="1" applyProtection="1">
      <alignment horizontal="center" vertical="center"/>
      <protection locked="0"/>
    </xf>
    <xf numFmtId="0" fontId="9" fillId="14" borderId="31" xfId="3" applyFont="1" applyFill="1" applyBorder="1" applyAlignment="1" applyProtection="1">
      <alignment horizontal="left" vertical="center" wrapText="1"/>
    </xf>
    <xf numFmtId="0" fontId="9" fillId="14" borderId="32" xfId="3" applyFont="1" applyFill="1" applyBorder="1" applyAlignment="1" applyProtection="1">
      <alignment horizontal="left" vertical="center" wrapText="1"/>
    </xf>
    <xf numFmtId="0" fontId="5" fillId="10" borderId="31" xfId="3" applyFont="1" applyFill="1" applyBorder="1" applyAlignment="1" applyProtection="1">
      <alignment horizontal="center" vertical="center" wrapText="1"/>
      <protection locked="0"/>
    </xf>
    <xf numFmtId="0" fontId="5" fillId="10" borderId="32" xfId="3" applyFont="1" applyFill="1" applyBorder="1" applyAlignment="1" applyProtection="1">
      <alignment horizontal="center" vertical="center" wrapText="1"/>
      <protection locked="0"/>
    </xf>
    <xf numFmtId="0" fontId="5" fillId="10" borderId="9" xfId="3" applyFont="1" applyFill="1" applyBorder="1" applyAlignment="1" applyProtection="1">
      <alignment horizontal="center" vertical="center" wrapText="1"/>
      <protection locked="0"/>
    </xf>
    <xf numFmtId="0" fontId="5" fillId="7" borderId="29" xfId="0" applyFont="1" applyFill="1" applyBorder="1" applyAlignment="1" applyProtection="1">
      <alignment horizontal="center" vertical="center" wrapText="1"/>
      <protection locked="0"/>
    </xf>
    <xf numFmtId="0" fontId="5" fillId="7" borderId="30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18" fillId="13" borderId="33" xfId="2" applyFont="1" applyFill="1" applyBorder="1" applyAlignment="1" applyProtection="1">
      <alignment horizontal="center" vertical="center"/>
      <protection locked="0"/>
    </xf>
    <xf numFmtId="0" fontId="18" fillId="13" borderId="42" xfId="2" applyFont="1" applyFill="1" applyBorder="1" applyAlignment="1" applyProtection="1">
      <alignment horizontal="center" vertical="center"/>
      <protection locked="0"/>
    </xf>
    <xf numFmtId="0" fontId="18" fillId="5" borderId="45" xfId="0" applyFont="1" applyFill="1" applyBorder="1" applyAlignment="1" applyProtection="1">
      <alignment horizontal="left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34" xfId="0" applyFont="1" applyFill="1" applyBorder="1" applyAlignment="1">
      <alignment horizontal="center"/>
    </xf>
    <xf numFmtId="0" fontId="5" fillId="12" borderId="44" xfId="0" applyFont="1" applyFill="1" applyBorder="1" applyAlignment="1">
      <alignment horizontal="center" vertical="center"/>
    </xf>
    <xf numFmtId="0" fontId="5" fillId="12" borderId="3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</cellXfs>
  <cellStyles count="7">
    <cellStyle name="ハイパーリンク" xfId="4" builtinId="8"/>
    <cellStyle name="標準" xfId="0" builtinId="0"/>
    <cellStyle name="標準 2" xfId="1"/>
    <cellStyle name="標準 2 2" xfId="3"/>
    <cellStyle name="標準 2 2 2" xfId="6"/>
    <cellStyle name="標準 2 3" xfId="5"/>
    <cellStyle name="標準_高木集計" xfId="2"/>
  </cellStyles>
  <dxfs count="19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624840</xdr:colOff>
      <xdr:row>0</xdr:row>
      <xdr:rowOff>30480</xdr:rowOff>
    </xdr:from>
    <xdr:to>
      <xdr:col>6</xdr:col>
      <xdr:colOff>1106805</xdr:colOff>
      <xdr:row>1</xdr:row>
      <xdr:rowOff>215265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8176260" y="30480"/>
          <a:ext cx="2577465" cy="4514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このワークシートはデータ提出時には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削除してかまいません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655320</xdr:colOff>
      <xdr:row>1</xdr:row>
      <xdr:rowOff>228600</xdr:rowOff>
    </xdr:to>
    <xdr:sp macro="" textlink="">
      <xdr:nvSpPr>
        <xdr:cNvPr id="2" name="正方形/長方形 1"/>
        <xdr:cNvSpPr/>
      </xdr:nvSpPr>
      <xdr:spPr>
        <a:xfrm>
          <a:off x="0" y="251460"/>
          <a:ext cx="3223260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注）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が付記された必須項目は漏れなく入力してください</a:t>
          </a:r>
        </a:p>
      </xdr:txBody>
    </xdr:sp>
    <xdr:clientData/>
  </xdr:twoCellAnchor>
  <xdr:twoCellAnchor>
    <xdr:from>
      <xdr:col>9</xdr:col>
      <xdr:colOff>294640</xdr:colOff>
      <xdr:row>0</xdr:row>
      <xdr:rowOff>91440</xdr:rowOff>
    </xdr:from>
    <xdr:to>
      <xdr:col>13</xdr:col>
      <xdr:colOff>393065</xdr:colOff>
      <xdr:row>1</xdr:row>
      <xdr:rowOff>288925</xdr:rowOff>
    </xdr:to>
    <xdr:sp macro="" textlink="">
      <xdr:nvSpPr>
        <xdr:cNvPr id="10" name="Text Box 64"/>
        <xdr:cNvSpPr txBox="1">
          <a:spLocks noChangeArrowheads="1"/>
        </xdr:cNvSpPr>
      </xdr:nvSpPr>
      <xdr:spPr bwMode="auto">
        <a:xfrm>
          <a:off x="10520680" y="91440"/>
          <a:ext cx="2567305" cy="4489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このワークシートはデータ提出時には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削除してかまいません</a:t>
          </a:r>
          <a:endParaRPr lang="ja-JP" altLang="en-US"/>
        </a:p>
      </xdr:txBody>
    </xdr:sp>
    <xdr:clientData/>
  </xdr:twoCellAnchor>
  <xdr:twoCellAnchor>
    <xdr:from>
      <xdr:col>4</xdr:col>
      <xdr:colOff>2393577</xdr:colOff>
      <xdr:row>3</xdr:row>
      <xdr:rowOff>17930</xdr:rowOff>
    </xdr:from>
    <xdr:to>
      <xdr:col>11</xdr:col>
      <xdr:colOff>342452</xdr:colOff>
      <xdr:row>4</xdr:row>
      <xdr:rowOff>84642</xdr:rowOff>
    </xdr:to>
    <xdr:grpSp>
      <xdr:nvGrpSpPr>
        <xdr:cNvPr id="11" name="グループ化 10"/>
        <xdr:cNvGrpSpPr/>
      </xdr:nvGrpSpPr>
      <xdr:grpSpPr>
        <a:xfrm>
          <a:off x="7091083" y="927848"/>
          <a:ext cx="5340275" cy="286347"/>
          <a:chOff x="5257800" y="948520"/>
          <a:chExt cx="5962556" cy="297351"/>
        </a:xfrm>
        <a:noFill/>
      </xdr:grpSpPr>
      <xdr:sp macro="" textlink="">
        <xdr:nvSpPr>
          <xdr:cNvPr id="12" name="テキスト ボックス 11"/>
          <xdr:cNvSpPr txBox="1"/>
        </xdr:nvSpPr>
        <xdr:spPr>
          <a:xfrm>
            <a:off x="5257800" y="948520"/>
            <a:ext cx="5962556" cy="2973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9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「○完了」の場合でも      　　　　　  の項目がないか確認いただき、あった場合は修正お願いします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6608809" y="990088"/>
            <a:ext cx="460622" cy="156744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/>
          </a:p>
        </xdr:txBody>
      </xdr:sp>
    </xdr:grpSp>
    <xdr:clientData/>
  </xdr:twoCellAnchor>
  <xdr:twoCellAnchor>
    <xdr:from>
      <xdr:col>4</xdr:col>
      <xdr:colOff>2438400</xdr:colOff>
      <xdr:row>4</xdr:row>
      <xdr:rowOff>215153</xdr:rowOff>
    </xdr:from>
    <xdr:to>
      <xdr:col>11</xdr:col>
      <xdr:colOff>227254</xdr:colOff>
      <xdr:row>6</xdr:row>
      <xdr:rowOff>288664</xdr:rowOff>
    </xdr:to>
    <xdr:grpSp>
      <xdr:nvGrpSpPr>
        <xdr:cNvPr id="14" name="グループ化 13"/>
        <xdr:cNvGrpSpPr/>
      </xdr:nvGrpSpPr>
      <xdr:grpSpPr>
        <a:xfrm>
          <a:off x="7135906" y="1344706"/>
          <a:ext cx="5180254" cy="548640"/>
          <a:chOff x="7593495" y="1374254"/>
          <a:chExt cx="4593417" cy="549728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7593495" y="1374254"/>
            <a:ext cx="4593417" cy="5497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50" b="1" i="0" u="none" strike="noStrike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■セルの着色（エラーについて）</a:t>
            </a:r>
            <a:r>
              <a:rPr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要修正</a:t>
            </a:r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（解析に使用できず集計対象外となるため、修正をお願いします）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7646504" y="1616765"/>
            <a:ext cx="460513" cy="155713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655320</xdr:colOff>
      <xdr:row>1</xdr:row>
      <xdr:rowOff>228600</xdr:rowOff>
    </xdr:to>
    <xdr:sp macro="" textlink="">
      <xdr:nvSpPr>
        <xdr:cNvPr id="2" name="正方形/長方形 1"/>
        <xdr:cNvSpPr/>
      </xdr:nvSpPr>
      <xdr:spPr>
        <a:xfrm>
          <a:off x="0" y="251460"/>
          <a:ext cx="3223260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注）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が付記された必須項目は漏れなく入力してください</a:t>
          </a:r>
        </a:p>
      </xdr:txBody>
    </xdr:sp>
    <xdr:clientData/>
  </xdr:twoCellAnchor>
  <xdr:twoCellAnchor>
    <xdr:from>
      <xdr:col>4</xdr:col>
      <xdr:colOff>2423160</xdr:colOff>
      <xdr:row>3</xdr:row>
      <xdr:rowOff>15240</xdr:rowOff>
    </xdr:from>
    <xdr:to>
      <xdr:col>12</xdr:col>
      <xdr:colOff>381000</xdr:colOff>
      <xdr:row>4</xdr:row>
      <xdr:rowOff>85090</xdr:rowOff>
    </xdr:to>
    <xdr:grpSp>
      <xdr:nvGrpSpPr>
        <xdr:cNvPr id="3" name="グループ化 2"/>
        <xdr:cNvGrpSpPr/>
      </xdr:nvGrpSpPr>
      <xdr:grpSpPr>
        <a:xfrm>
          <a:off x="7120890" y="925830"/>
          <a:ext cx="5353050" cy="290830"/>
          <a:chOff x="5257800" y="948520"/>
          <a:chExt cx="5962556" cy="297351"/>
        </a:xfrm>
        <a:noFill/>
      </xdr:grpSpPr>
      <xdr:sp macro="" textlink="">
        <xdr:nvSpPr>
          <xdr:cNvPr id="4" name="テキスト ボックス 3"/>
          <xdr:cNvSpPr txBox="1"/>
        </xdr:nvSpPr>
        <xdr:spPr>
          <a:xfrm>
            <a:off x="5257800" y="948520"/>
            <a:ext cx="5962556" cy="2973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9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「○完了」の場合でも       　　　　　  の項目がないか確認いただき、あった場合は修正お願いします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6608809" y="990088"/>
            <a:ext cx="460622" cy="156744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/>
          </a:p>
        </xdr:txBody>
      </xdr:sp>
    </xdr:grpSp>
    <xdr:clientData/>
  </xdr:twoCellAnchor>
  <xdr:twoCellAnchor>
    <xdr:from>
      <xdr:col>5</xdr:col>
      <xdr:colOff>15240</xdr:colOff>
      <xdr:row>4</xdr:row>
      <xdr:rowOff>182882</xdr:rowOff>
    </xdr:from>
    <xdr:to>
      <xdr:col>12</xdr:col>
      <xdr:colOff>312419</xdr:colOff>
      <xdr:row>6</xdr:row>
      <xdr:rowOff>259082</xdr:rowOff>
    </xdr:to>
    <xdr:grpSp>
      <xdr:nvGrpSpPr>
        <xdr:cNvPr id="6" name="グループ化 5"/>
        <xdr:cNvGrpSpPr/>
      </xdr:nvGrpSpPr>
      <xdr:grpSpPr>
        <a:xfrm>
          <a:off x="7349490" y="1314452"/>
          <a:ext cx="5055869" cy="552450"/>
          <a:chOff x="7593495" y="1374254"/>
          <a:chExt cx="4593417" cy="549728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7593495" y="1374254"/>
            <a:ext cx="4593417" cy="5497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50" b="1" i="0" u="none" strike="noStrike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■セルの着色（エラーについて）</a:t>
            </a:r>
            <a:r>
              <a:rPr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要修正</a:t>
            </a:r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（解析に使用できず集計対象外となるため、修正をお願いします）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7646504" y="1616765"/>
            <a:ext cx="460513" cy="155713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204"/>
  <sheetViews>
    <sheetView workbookViewId="0">
      <selection activeCell="A205" sqref="A205:XFD1048576"/>
    </sheetView>
  </sheetViews>
  <sheetFormatPr defaultRowHeight="12.9"/>
  <cols>
    <col min="1" max="1" width="10.3125" customWidth="1"/>
    <col min="2" max="2" width="21.20703125" customWidth="1"/>
  </cols>
  <sheetData>
    <row r="1" spans="1:2">
      <c r="A1" t="s">
        <v>181</v>
      </c>
      <c r="B1" t="s">
        <v>182</v>
      </c>
    </row>
    <row r="2" spans="1:2">
      <c r="A2" t="s">
        <v>183</v>
      </c>
      <c r="B2" t="s">
        <v>338</v>
      </c>
    </row>
    <row r="3" spans="1:2">
      <c r="A3" t="s">
        <v>7</v>
      </c>
      <c r="B3" t="s">
        <v>339</v>
      </c>
    </row>
    <row r="4" spans="1:2">
      <c r="A4" t="s">
        <v>8</v>
      </c>
      <c r="B4" t="s">
        <v>340</v>
      </c>
    </row>
    <row r="5" spans="1:2">
      <c r="A5" t="s">
        <v>9</v>
      </c>
      <c r="B5" t="s">
        <v>341</v>
      </c>
    </row>
    <row r="6" spans="1:2">
      <c r="A6" t="s">
        <v>10</v>
      </c>
      <c r="B6" t="s">
        <v>342</v>
      </c>
    </row>
    <row r="7" spans="1:2">
      <c r="A7" t="s">
        <v>11</v>
      </c>
      <c r="B7" t="s">
        <v>343</v>
      </c>
    </row>
    <row r="8" spans="1:2">
      <c r="A8" t="s">
        <v>12</v>
      </c>
      <c r="B8" t="s">
        <v>344</v>
      </c>
    </row>
    <row r="9" spans="1:2">
      <c r="A9" t="s">
        <v>13</v>
      </c>
      <c r="B9" t="s">
        <v>345</v>
      </c>
    </row>
    <row r="10" spans="1:2">
      <c r="A10" t="s">
        <v>14</v>
      </c>
      <c r="B10" t="s">
        <v>346</v>
      </c>
    </row>
    <row r="11" spans="1:2">
      <c r="A11" t="s">
        <v>15</v>
      </c>
      <c r="B11" t="s">
        <v>347</v>
      </c>
    </row>
    <row r="12" spans="1:2">
      <c r="A12" t="s">
        <v>16</v>
      </c>
      <c r="B12" t="s">
        <v>348</v>
      </c>
    </row>
    <row r="13" spans="1:2">
      <c r="A13" t="s">
        <v>17</v>
      </c>
      <c r="B13" t="s">
        <v>349</v>
      </c>
    </row>
    <row r="14" spans="1:2">
      <c r="A14" t="s">
        <v>18</v>
      </c>
      <c r="B14" t="s">
        <v>350</v>
      </c>
    </row>
    <row r="15" spans="1:2">
      <c r="A15" t="s">
        <v>19</v>
      </c>
      <c r="B15" t="s">
        <v>351</v>
      </c>
    </row>
    <row r="16" spans="1:2">
      <c r="A16" t="s">
        <v>20</v>
      </c>
      <c r="B16" t="s">
        <v>352</v>
      </c>
    </row>
    <row r="17" spans="1:2">
      <c r="A17" t="s">
        <v>21</v>
      </c>
      <c r="B17" t="s">
        <v>353</v>
      </c>
    </row>
    <row r="18" spans="1:2">
      <c r="A18" t="s">
        <v>22</v>
      </c>
      <c r="B18" t="s">
        <v>354</v>
      </c>
    </row>
    <row r="19" spans="1:2">
      <c r="A19" t="s">
        <v>23</v>
      </c>
      <c r="B19" t="s">
        <v>355</v>
      </c>
    </row>
    <row r="20" spans="1:2">
      <c r="A20" s="2" t="s">
        <v>184</v>
      </c>
      <c r="B20" t="s">
        <v>24</v>
      </c>
    </row>
    <row r="21" spans="1:2">
      <c r="A21" s="2" t="s">
        <v>185</v>
      </c>
      <c r="B21" t="s">
        <v>25</v>
      </c>
    </row>
    <row r="22" spans="1:2">
      <c r="A22" s="2" t="s">
        <v>186</v>
      </c>
      <c r="B22" t="s">
        <v>26</v>
      </c>
    </row>
    <row r="23" spans="1:2">
      <c r="A23" s="2" t="s">
        <v>187</v>
      </c>
      <c r="B23" t="s">
        <v>27</v>
      </c>
    </row>
    <row r="24" spans="1:2">
      <c r="A24" s="2" t="s">
        <v>188</v>
      </c>
      <c r="B24" t="s">
        <v>28</v>
      </c>
    </row>
    <row r="25" spans="1:2">
      <c r="A25" s="2" t="s">
        <v>189</v>
      </c>
      <c r="B25" t="s">
        <v>29</v>
      </c>
    </row>
    <row r="26" spans="1:2">
      <c r="A26" s="2" t="s">
        <v>190</v>
      </c>
      <c r="B26" t="s">
        <v>30</v>
      </c>
    </row>
    <row r="27" spans="1:2">
      <c r="A27" s="2" t="s">
        <v>191</v>
      </c>
      <c r="B27" t="s">
        <v>31</v>
      </c>
    </row>
    <row r="28" spans="1:2">
      <c r="A28" s="2" t="s">
        <v>192</v>
      </c>
      <c r="B28" t="s">
        <v>32</v>
      </c>
    </row>
    <row r="29" spans="1:2">
      <c r="A29" s="2" t="s">
        <v>193</v>
      </c>
      <c r="B29" t="s">
        <v>33</v>
      </c>
    </row>
    <row r="30" spans="1:2">
      <c r="A30" s="2" t="s">
        <v>194</v>
      </c>
      <c r="B30" t="s">
        <v>34</v>
      </c>
    </row>
    <row r="31" spans="1:2">
      <c r="A31" s="2" t="s">
        <v>195</v>
      </c>
      <c r="B31" t="s">
        <v>35</v>
      </c>
    </row>
    <row r="32" spans="1:2">
      <c r="A32" s="2" t="s">
        <v>196</v>
      </c>
      <c r="B32" t="s">
        <v>36</v>
      </c>
    </row>
    <row r="33" spans="1:2">
      <c r="A33" s="2" t="s">
        <v>197</v>
      </c>
      <c r="B33" t="s">
        <v>37</v>
      </c>
    </row>
    <row r="34" spans="1:2">
      <c r="A34" s="2" t="s">
        <v>198</v>
      </c>
      <c r="B34" t="s">
        <v>38</v>
      </c>
    </row>
    <row r="35" spans="1:2">
      <c r="A35" s="2" t="s">
        <v>199</v>
      </c>
      <c r="B35" t="s">
        <v>39</v>
      </c>
    </row>
    <row r="36" spans="1:2">
      <c r="A36" s="2" t="s">
        <v>200</v>
      </c>
      <c r="B36" t="s">
        <v>40</v>
      </c>
    </row>
    <row r="37" spans="1:2">
      <c r="A37" s="2" t="s">
        <v>201</v>
      </c>
      <c r="B37" t="s">
        <v>41</v>
      </c>
    </row>
    <row r="38" spans="1:2">
      <c r="A38" s="2" t="s">
        <v>202</v>
      </c>
      <c r="B38" t="s">
        <v>42</v>
      </c>
    </row>
    <row r="39" spans="1:2">
      <c r="A39" s="2" t="s">
        <v>203</v>
      </c>
      <c r="B39" t="s">
        <v>43</v>
      </c>
    </row>
    <row r="40" spans="1:2">
      <c r="A40" s="2" t="s">
        <v>204</v>
      </c>
      <c r="B40" t="s">
        <v>329</v>
      </c>
    </row>
    <row r="41" spans="1:2">
      <c r="A41" s="2" t="s">
        <v>205</v>
      </c>
      <c r="B41" t="s">
        <v>44</v>
      </c>
    </row>
    <row r="42" spans="1:2">
      <c r="A42" s="2" t="s">
        <v>206</v>
      </c>
      <c r="B42" t="s">
        <v>45</v>
      </c>
    </row>
    <row r="43" spans="1:2">
      <c r="A43" s="2" t="s">
        <v>207</v>
      </c>
      <c r="B43" t="s">
        <v>46</v>
      </c>
    </row>
    <row r="44" spans="1:2">
      <c r="A44" s="2" t="s">
        <v>208</v>
      </c>
      <c r="B44" t="s">
        <v>47</v>
      </c>
    </row>
    <row r="45" spans="1:2">
      <c r="A45" s="2" t="s">
        <v>209</v>
      </c>
      <c r="B45" t="s">
        <v>48</v>
      </c>
    </row>
    <row r="46" spans="1:2">
      <c r="A46" s="2" t="s">
        <v>210</v>
      </c>
      <c r="B46" t="s">
        <v>49</v>
      </c>
    </row>
    <row r="47" spans="1:2">
      <c r="A47" s="2" t="s">
        <v>211</v>
      </c>
      <c r="B47" t="s">
        <v>50</v>
      </c>
    </row>
    <row r="48" spans="1:2">
      <c r="A48" s="2" t="s">
        <v>212</v>
      </c>
      <c r="B48" t="s">
        <v>51</v>
      </c>
    </row>
    <row r="49" spans="1:2">
      <c r="A49" s="2" t="s">
        <v>213</v>
      </c>
      <c r="B49" t="s">
        <v>214</v>
      </c>
    </row>
    <row r="50" spans="1:2">
      <c r="A50" s="2" t="s">
        <v>215</v>
      </c>
      <c r="B50" t="s">
        <v>52</v>
      </c>
    </row>
    <row r="51" spans="1:2">
      <c r="A51" s="2" t="s">
        <v>216</v>
      </c>
      <c r="B51" t="s">
        <v>53</v>
      </c>
    </row>
    <row r="52" spans="1:2">
      <c r="A52" s="2" t="s">
        <v>336</v>
      </c>
      <c r="B52" t="s">
        <v>337</v>
      </c>
    </row>
    <row r="53" spans="1:2">
      <c r="A53" s="2" t="s">
        <v>217</v>
      </c>
      <c r="B53" t="s">
        <v>54</v>
      </c>
    </row>
    <row r="54" spans="1:2">
      <c r="A54" s="2" t="s">
        <v>218</v>
      </c>
      <c r="B54" t="s">
        <v>55</v>
      </c>
    </row>
    <row r="55" spans="1:2">
      <c r="A55" s="2" t="s">
        <v>219</v>
      </c>
      <c r="B55" t="s">
        <v>56</v>
      </c>
    </row>
    <row r="56" spans="1:2">
      <c r="A56" s="2" t="s">
        <v>220</v>
      </c>
      <c r="B56" t="s">
        <v>356</v>
      </c>
    </row>
    <row r="57" spans="1:2">
      <c r="A57" s="2" t="s">
        <v>221</v>
      </c>
      <c r="B57" t="s">
        <v>57</v>
      </c>
    </row>
    <row r="58" spans="1:2">
      <c r="A58" s="2" t="s">
        <v>222</v>
      </c>
      <c r="B58" t="s">
        <v>58</v>
      </c>
    </row>
    <row r="59" spans="1:2">
      <c r="A59" s="2" t="s">
        <v>223</v>
      </c>
      <c r="B59" t="s">
        <v>59</v>
      </c>
    </row>
    <row r="60" spans="1:2">
      <c r="A60" s="2" t="s">
        <v>224</v>
      </c>
      <c r="B60" t="s">
        <v>60</v>
      </c>
    </row>
    <row r="61" spans="1:2">
      <c r="A61" s="2" t="s">
        <v>225</v>
      </c>
      <c r="B61" t="s">
        <v>61</v>
      </c>
    </row>
    <row r="62" spans="1:2">
      <c r="A62" s="2" t="s">
        <v>226</v>
      </c>
      <c r="B62" t="s">
        <v>62</v>
      </c>
    </row>
    <row r="63" spans="1:2">
      <c r="A63" s="2" t="s">
        <v>227</v>
      </c>
      <c r="B63" t="s">
        <v>63</v>
      </c>
    </row>
    <row r="64" spans="1:2">
      <c r="A64" s="2" t="s">
        <v>228</v>
      </c>
      <c r="B64" t="s">
        <v>64</v>
      </c>
    </row>
    <row r="65" spans="1:2">
      <c r="A65" s="2" t="s">
        <v>229</v>
      </c>
      <c r="B65" t="s">
        <v>65</v>
      </c>
    </row>
    <row r="66" spans="1:2">
      <c r="A66" s="2" t="s">
        <v>230</v>
      </c>
      <c r="B66" t="s">
        <v>66</v>
      </c>
    </row>
    <row r="67" spans="1:2">
      <c r="A67" s="2" t="s">
        <v>231</v>
      </c>
      <c r="B67" t="s">
        <v>357</v>
      </c>
    </row>
    <row r="68" spans="1:2">
      <c r="A68" s="2" t="s">
        <v>232</v>
      </c>
      <c r="B68" t="s">
        <v>330</v>
      </c>
    </row>
    <row r="69" spans="1:2">
      <c r="A69" s="2" t="s">
        <v>233</v>
      </c>
      <c r="B69" t="s">
        <v>67</v>
      </c>
    </row>
    <row r="70" spans="1:2">
      <c r="A70" s="2" t="s">
        <v>234</v>
      </c>
      <c r="B70" t="s">
        <v>68</v>
      </c>
    </row>
    <row r="71" spans="1:2">
      <c r="A71" s="2" t="s">
        <v>235</v>
      </c>
      <c r="B71" t="s">
        <v>69</v>
      </c>
    </row>
    <row r="72" spans="1:2">
      <c r="A72" s="2" t="s">
        <v>236</v>
      </c>
      <c r="B72" t="s">
        <v>70</v>
      </c>
    </row>
    <row r="73" spans="1:2">
      <c r="A73" s="2" t="s">
        <v>237</v>
      </c>
      <c r="B73" t="s">
        <v>71</v>
      </c>
    </row>
    <row r="74" spans="1:2">
      <c r="A74" s="2" t="s">
        <v>238</v>
      </c>
      <c r="B74" t="s">
        <v>72</v>
      </c>
    </row>
    <row r="75" spans="1:2">
      <c r="A75" s="2" t="s">
        <v>239</v>
      </c>
      <c r="B75" t="s">
        <v>73</v>
      </c>
    </row>
    <row r="76" spans="1:2">
      <c r="A76" s="2" t="s">
        <v>240</v>
      </c>
      <c r="B76" t="s">
        <v>74</v>
      </c>
    </row>
    <row r="77" spans="1:2">
      <c r="A77" s="2" t="s">
        <v>241</v>
      </c>
      <c r="B77" t="s">
        <v>358</v>
      </c>
    </row>
    <row r="78" spans="1:2">
      <c r="A78" s="2" t="s">
        <v>242</v>
      </c>
      <c r="B78" t="s">
        <v>359</v>
      </c>
    </row>
    <row r="79" spans="1:2">
      <c r="A79" s="2" t="s">
        <v>243</v>
      </c>
      <c r="B79" t="s">
        <v>75</v>
      </c>
    </row>
    <row r="80" spans="1:2">
      <c r="A80" s="2" t="s">
        <v>244</v>
      </c>
      <c r="B80" t="s">
        <v>76</v>
      </c>
    </row>
    <row r="81" spans="1:2">
      <c r="A81" s="2" t="s">
        <v>245</v>
      </c>
      <c r="B81" t="s">
        <v>77</v>
      </c>
    </row>
    <row r="82" spans="1:2">
      <c r="A82" s="2" t="s">
        <v>246</v>
      </c>
      <c r="B82" t="s">
        <v>78</v>
      </c>
    </row>
    <row r="83" spans="1:2">
      <c r="A83" s="2" t="s">
        <v>247</v>
      </c>
      <c r="B83" t="s">
        <v>79</v>
      </c>
    </row>
    <row r="84" spans="1:2">
      <c r="A84" s="2" t="s">
        <v>248</v>
      </c>
      <c r="B84" t="s">
        <v>80</v>
      </c>
    </row>
    <row r="85" spans="1:2">
      <c r="A85" s="2" t="s">
        <v>249</v>
      </c>
      <c r="B85" t="s">
        <v>81</v>
      </c>
    </row>
    <row r="86" spans="1:2">
      <c r="A86" s="2" t="s">
        <v>250</v>
      </c>
      <c r="B86" t="s">
        <v>82</v>
      </c>
    </row>
    <row r="87" spans="1:2">
      <c r="A87" s="2" t="s">
        <v>251</v>
      </c>
      <c r="B87" t="s">
        <v>83</v>
      </c>
    </row>
    <row r="88" spans="1:2">
      <c r="A88" s="2" t="s">
        <v>252</v>
      </c>
      <c r="B88" t="s">
        <v>84</v>
      </c>
    </row>
    <row r="89" spans="1:2">
      <c r="A89" s="2" t="s">
        <v>253</v>
      </c>
      <c r="B89" t="s">
        <v>85</v>
      </c>
    </row>
    <row r="90" spans="1:2">
      <c r="A90" s="2" t="s">
        <v>254</v>
      </c>
      <c r="B90" t="s">
        <v>86</v>
      </c>
    </row>
    <row r="91" spans="1:2">
      <c r="A91" s="2" t="s">
        <v>255</v>
      </c>
      <c r="B91" t="s">
        <v>87</v>
      </c>
    </row>
    <row r="92" spans="1:2">
      <c r="A92" s="2" t="s">
        <v>256</v>
      </c>
      <c r="B92" t="s">
        <v>88</v>
      </c>
    </row>
    <row r="93" spans="1:2">
      <c r="A93" s="2" t="s">
        <v>257</v>
      </c>
      <c r="B93" t="s">
        <v>89</v>
      </c>
    </row>
    <row r="94" spans="1:2">
      <c r="A94" s="2" t="s">
        <v>258</v>
      </c>
      <c r="B94" t="s">
        <v>360</v>
      </c>
    </row>
    <row r="95" spans="1:2">
      <c r="A95" s="2" t="s">
        <v>259</v>
      </c>
      <c r="B95" t="s">
        <v>90</v>
      </c>
    </row>
    <row r="96" spans="1:2">
      <c r="A96" s="2" t="s">
        <v>260</v>
      </c>
      <c r="B96" t="s">
        <v>91</v>
      </c>
    </row>
    <row r="97" spans="1:2">
      <c r="A97" s="2" t="s">
        <v>261</v>
      </c>
      <c r="B97" t="s">
        <v>92</v>
      </c>
    </row>
    <row r="98" spans="1:2">
      <c r="A98" s="2" t="s">
        <v>262</v>
      </c>
      <c r="B98" t="s">
        <v>93</v>
      </c>
    </row>
    <row r="99" spans="1:2">
      <c r="A99" s="2" t="s">
        <v>263</v>
      </c>
      <c r="B99" t="s">
        <v>94</v>
      </c>
    </row>
    <row r="100" spans="1:2">
      <c r="A100" s="2" t="s">
        <v>264</v>
      </c>
      <c r="B100" t="s">
        <v>95</v>
      </c>
    </row>
    <row r="101" spans="1:2">
      <c r="A101" s="2" t="s">
        <v>265</v>
      </c>
      <c r="B101" t="s">
        <v>361</v>
      </c>
    </row>
    <row r="102" spans="1:2">
      <c r="A102" s="2" t="s">
        <v>266</v>
      </c>
      <c r="B102" t="s">
        <v>96</v>
      </c>
    </row>
    <row r="103" spans="1:2">
      <c r="A103" s="2" t="s">
        <v>267</v>
      </c>
      <c r="B103" t="s">
        <v>97</v>
      </c>
    </row>
    <row r="104" spans="1:2">
      <c r="A104" s="2" t="s">
        <v>268</v>
      </c>
      <c r="B104" t="s">
        <v>98</v>
      </c>
    </row>
    <row r="105" spans="1:2">
      <c r="A105" s="2" t="s">
        <v>269</v>
      </c>
      <c r="B105" t="s">
        <v>99</v>
      </c>
    </row>
    <row r="106" spans="1:2">
      <c r="A106" s="2" t="s">
        <v>270</v>
      </c>
      <c r="B106" t="s">
        <v>100</v>
      </c>
    </row>
    <row r="107" spans="1:2">
      <c r="A107" s="2" t="s">
        <v>271</v>
      </c>
      <c r="B107" t="s">
        <v>101</v>
      </c>
    </row>
    <row r="108" spans="1:2">
      <c r="A108" s="2" t="s">
        <v>272</v>
      </c>
      <c r="B108" t="s">
        <v>102</v>
      </c>
    </row>
    <row r="109" spans="1:2">
      <c r="A109" s="2" t="s">
        <v>273</v>
      </c>
      <c r="B109" t="s">
        <v>103</v>
      </c>
    </row>
    <row r="110" spans="1:2">
      <c r="A110" s="2" t="s">
        <v>274</v>
      </c>
      <c r="B110" t="s">
        <v>104</v>
      </c>
    </row>
    <row r="111" spans="1:2">
      <c r="A111" s="2" t="s">
        <v>275</v>
      </c>
      <c r="B111" t="s">
        <v>277</v>
      </c>
    </row>
    <row r="112" spans="1:2">
      <c r="A112" s="2" t="s">
        <v>278</v>
      </c>
      <c r="B112" t="s">
        <v>279</v>
      </c>
    </row>
    <row r="113" spans="1:2">
      <c r="A113" s="2" t="s">
        <v>280</v>
      </c>
      <c r="B113" t="s">
        <v>281</v>
      </c>
    </row>
    <row r="114" spans="1:2">
      <c r="A114" s="2" t="s">
        <v>282</v>
      </c>
      <c r="B114" t="s">
        <v>283</v>
      </c>
    </row>
    <row r="115" spans="1:2">
      <c r="A115" s="2" t="s">
        <v>284</v>
      </c>
      <c r="B115" t="s">
        <v>285</v>
      </c>
    </row>
    <row r="116" spans="1:2">
      <c r="A116" s="2" t="s">
        <v>286</v>
      </c>
      <c r="B116" t="s">
        <v>287</v>
      </c>
    </row>
    <row r="117" spans="1:2">
      <c r="A117" s="2" t="s">
        <v>288</v>
      </c>
      <c r="B117" t="s">
        <v>289</v>
      </c>
    </row>
    <row r="118" spans="1:2">
      <c r="A118" s="2" t="s">
        <v>290</v>
      </c>
      <c r="B118" t="s">
        <v>291</v>
      </c>
    </row>
    <row r="119" spans="1:2">
      <c r="A119" s="2" t="s">
        <v>292</v>
      </c>
      <c r="B119" t="s">
        <v>293</v>
      </c>
    </row>
    <row r="120" spans="1:2">
      <c r="A120" s="2" t="s">
        <v>294</v>
      </c>
      <c r="B120" t="s">
        <v>295</v>
      </c>
    </row>
    <row r="121" spans="1:2">
      <c r="A121" s="2" t="s">
        <v>296</v>
      </c>
      <c r="B121" t="s">
        <v>297</v>
      </c>
    </row>
    <row r="122" spans="1:2">
      <c r="A122" s="2" t="s">
        <v>298</v>
      </c>
      <c r="B122" t="s">
        <v>299</v>
      </c>
    </row>
    <row r="123" spans="1:2">
      <c r="A123" s="2" t="s">
        <v>300</v>
      </c>
      <c r="B123" t="s">
        <v>301</v>
      </c>
    </row>
    <row r="124" spans="1:2">
      <c r="A124" s="2" t="s">
        <v>302</v>
      </c>
      <c r="B124" t="s">
        <v>331</v>
      </c>
    </row>
    <row r="125" spans="1:2">
      <c r="A125" s="2" t="s">
        <v>303</v>
      </c>
      <c r="B125" t="s">
        <v>304</v>
      </c>
    </row>
    <row r="126" spans="1:2">
      <c r="A126" s="2" t="s">
        <v>305</v>
      </c>
      <c r="B126" t="s">
        <v>306</v>
      </c>
    </row>
    <row r="127" spans="1:2">
      <c r="A127" s="2" t="s">
        <v>307</v>
      </c>
      <c r="B127" t="s">
        <v>308</v>
      </c>
    </row>
    <row r="128" spans="1:2">
      <c r="A128" s="2" t="s">
        <v>309</v>
      </c>
      <c r="B128" t="s">
        <v>310</v>
      </c>
    </row>
    <row r="129" spans="1:2">
      <c r="A129" s="2" t="s">
        <v>311</v>
      </c>
      <c r="B129" t="s">
        <v>312</v>
      </c>
    </row>
    <row r="130" spans="1:2">
      <c r="A130" s="2" t="s">
        <v>313</v>
      </c>
      <c r="B130" t="s">
        <v>314</v>
      </c>
    </row>
    <row r="131" spans="1:2">
      <c r="A131" s="2" t="s">
        <v>315</v>
      </c>
      <c r="B131" t="s">
        <v>316</v>
      </c>
    </row>
    <row r="132" spans="1:2">
      <c r="A132" s="2" t="s">
        <v>317</v>
      </c>
      <c r="B132" t="s">
        <v>318</v>
      </c>
    </row>
    <row r="133" spans="1:2">
      <c r="A133" s="2" t="s">
        <v>319</v>
      </c>
      <c r="B133" t="s">
        <v>320</v>
      </c>
    </row>
    <row r="134" spans="1:2">
      <c r="A134" s="2" t="s">
        <v>321</v>
      </c>
      <c r="B134" t="s">
        <v>322</v>
      </c>
    </row>
    <row r="135" spans="1:2">
      <c r="A135" s="2" t="s">
        <v>323</v>
      </c>
      <c r="B135" t="s">
        <v>324</v>
      </c>
    </row>
    <row r="136" spans="1:2">
      <c r="A136" s="2" t="s">
        <v>325</v>
      </c>
      <c r="B136" t="s">
        <v>326</v>
      </c>
    </row>
    <row r="137" spans="1:2">
      <c r="A137" s="2" t="s">
        <v>327</v>
      </c>
      <c r="B137" t="s">
        <v>328</v>
      </c>
    </row>
    <row r="138" spans="1:2">
      <c r="A138" s="2" t="s">
        <v>362</v>
      </c>
      <c r="B138" t="s">
        <v>363</v>
      </c>
    </row>
    <row r="139" spans="1:2">
      <c r="A139" s="2" t="s">
        <v>364</v>
      </c>
      <c r="B139" t="s">
        <v>365</v>
      </c>
    </row>
    <row r="140" spans="1:2">
      <c r="A140" s="2" t="s">
        <v>366</v>
      </c>
      <c r="B140" t="s">
        <v>367</v>
      </c>
    </row>
    <row r="141" spans="1:2">
      <c r="A141" s="2" t="s">
        <v>368</v>
      </c>
      <c r="B141" t="s">
        <v>369</v>
      </c>
    </row>
    <row r="142" spans="1:2">
      <c r="A142" s="2" t="s">
        <v>370</v>
      </c>
      <c r="B142" t="s">
        <v>371</v>
      </c>
    </row>
    <row r="143" spans="1:2">
      <c r="A143" s="2" t="s">
        <v>372</v>
      </c>
      <c r="B143" t="s">
        <v>373</v>
      </c>
    </row>
    <row r="144" spans="1:2">
      <c r="A144" s="2" t="s">
        <v>374</v>
      </c>
      <c r="B144" t="s">
        <v>375</v>
      </c>
    </row>
    <row r="145" spans="1:2">
      <c r="A145" s="2" t="s">
        <v>376</v>
      </c>
      <c r="B145" t="s">
        <v>377</v>
      </c>
    </row>
    <row r="146" spans="1:2">
      <c r="A146" s="2" t="s">
        <v>378</v>
      </c>
      <c r="B146" t="s">
        <v>379</v>
      </c>
    </row>
    <row r="147" spans="1:2">
      <c r="A147" s="2" t="s">
        <v>380</v>
      </c>
      <c r="B147" t="s">
        <v>381</v>
      </c>
    </row>
    <row r="148" spans="1:2">
      <c r="A148" s="2" t="s">
        <v>382</v>
      </c>
      <c r="B148" t="s">
        <v>383</v>
      </c>
    </row>
    <row r="149" spans="1:2">
      <c r="A149" s="2" t="s">
        <v>384</v>
      </c>
      <c r="B149" t="s">
        <v>385</v>
      </c>
    </row>
    <row r="150" spans="1:2">
      <c r="A150" s="2" t="s">
        <v>386</v>
      </c>
      <c r="B150" t="s">
        <v>387</v>
      </c>
    </row>
    <row r="151" spans="1:2">
      <c r="A151" s="2" t="s">
        <v>388</v>
      </c>
      <c r="B151" t="s">
        <v>389</v>
      </c>
    </row>
    <row r="152" spans="1:2">
      <c r="A152" s="2" t="s">
        <v>390</v>
      </c>
      <c r="B152" t="s">
        <v>391</v>
      </c>
    </row>
    <row r="153" spans="1:2">
      <c r="A153" s="2" t="s">
        <v>392</v>
      </c>
      <c r="B153" t="s">
        <v>393</v>
      </c>
    </row>
    <row r="154" spans="1:2">
      <c r="A154" s="2" t="s">
        <v>394</v>
      </c>
      <c r="B154" t="s">
        <v>395</v>
      </c>
    </row>
    <row r="155" spans="1:2">
      <c r="A155" s="2" t="s">
        <v>396</v>
      </c>
      <c r="B155" t="s">
        <v>397</v>
      </c>
    </row>
    <row r="156" spans="1:2">
      <c r="A156" s="2" t="s">
        <v>398</v>
      </c>
      <c r="B156" t="s">
        <v>399</v>
      </c>
    </row>
    <row r="157" spans="1:2">
      <c r="A157" s="2" t="s">
        <v>400</v>
      </c>
      <c r="B157" t="s">
        <v>401</v>
      </c>
    </row>
    <row r="158" spans="1:2">
      <c r="A158" s="2" t="s">
        <v>402</v>
      </c>
      <c r="B158" t="s">
        <v>403</v>
      </c>
    </row>
    <row r="159" spans="1:2">
      <c r="A159" s="2" t="s">
        <v>404</v>
      </c>
      <c r="B159" t="s">
        <v>405</v>
      </c>
    </row>
    <row r="160" spans="1:2">
      <c r="A160" s="2" t="s">
        <v>406</v>
      </c>
      <c r="B160" t="s">
        <v>407</v>
      </c>
    </row>
    <row r="161" spans="1:2">
      <c r="A161" s="2" t="s">
        <v>408</v>
      </c>
      <c r="B161" t="s">
        <v>409</v>
      </c>
    </row>
    <row r="162" spans="1:2">
      <c r="A162" s="2" t="s">
        <v>410</v>
      </c>
      <c r="B162" t="s">
        <v>411</v>
      </c>
    </row>
    <row r="163" spans="1:2">
      <c r="A163" s="2" t="s">
        <v>412</v>
      </c>
      <c r="B163" t="s">
        <v>413</v>
      </c>
    </row>
    <row r="164" spans="1:2">
      <c r="A164" s="2" t="s">
        <v>414</v>
      </c>
      <c r="B164" t="s">
        <v>415</v>
      </c>
    </row>
    <row r="165" spans="1:2">
      <c r="A165" s="2" t="s">
        <v>416</v>
      </c>
      <c r="B165" t="s">
        <v>417</v>
      </c>
    </row>
    <row r="166" spans="1:2">
      <c r="A166" s="2" t="s">
        <v>418</v>
      </c>
      <c r="B166" t="s">
        <v>419</v>
      </c>
    </row>
    <row r="167" spans="1:2">
      <c r="A167" s="2" t="s">
        <v>420</v>
      </c>
      <c r="B167" t="s">
        <v>421</v>
      </c>
    </row>
    <row r="168" spans="1:2">
      <c r="A168" s="2" t="s">
        <v>422</v>
      </c>
      <c r="B168" t="s">
        <v>423</v>
      </c>
    </row>
    <row r="169" spans="1:2">
      <c r="A169" s="2" t="s">
        <v>424</v>
      </c>
      <c r="B169" t="s">
        <v>425</v>
      </c>
    </row>
    <row r="170" spans="1:2">
      <c r="A170" s="2" t="s">
        <v>426</v>
      </c>
      <c r="B170" t="s">
        <v>427</v>
      </c>
    </row>
    <row r="171" spans="1:2">
      <c r="A171" s="2" t="s">
        <v>428</v>
      </c>
      <c r="B171" t="s">
        <v>429</v>
      </c>
    </row>
    <row r="172" spans="1:2">
      <c r="A172" s="2" t="s">
        <v>430</v>
      </c>
      <c r="B172" t="s">
        <v>431</v>
      </c>
    </row>
    <row r="173" spans="1:2">
      <c r="A173" s="2" t="s">
        <v>432</v>
      </c>
      <c r="B173" t="s">
        <v>433</v>
      </c>
    </row>
    <row r="174" spans="1:2">
      <c r="A174" s="2" t="s">
        <v>434</v>
      </c>
      <c r="B174" t="s">
        <v>435</v>
      </c>
    </row>
    <row r="175" spans="1:2">
      <c r="A175" s="2" t="s">
        <v>436</v>
      </c>
      <c r="B175" t="s">
        <v>437</v>
      </c>
    </row>
    <row r="176" spans="1:2">
      <c r="A176" s="2" t="s">
        <v>438</v>
      </c>
      <c r="B176" t="s">
        <v>439</v>
      </c>
    </row>
    <row r="177" spans="1:2">
      <c r="A177" s="2" t="s">
        <v>440</v>
      </c>
      <c r="B177" t="s">
        <v>441</v>
      </c>
    </row>
    <row r="178" spans="1:2">
      <c r="A178" s="2" t="s">
        <v>442</v>
      </c>
      <c r="B178" t="s">
        <v>443</v>
      </c>
    </row>
    <row r="179" spans="1:2">
      <c r="A179" s="2" t="s">
        <v>444</v>
      </c>
      <c r="B179" t="s">
        <v>445</v>
      </c>
    </row>
    <row r="180" spans="1:2">
      <c r="A180" s="2" t="s">
        <v>446</v>
      </c>
      <c r="B180" t="s">
        <v>447</v>
      </c>
    </row>
    <row r="181" spans="1:2">
      <c r="A181" s="2" t="s">
        <v>448</v>
      </c>
      <c r="B181" t="s">
        <v>449</v>
      </c>
    </row>
    <row r="182" spans="1:2">
      <c r="A182" s="2" t="s">
        <v>450</v>
      </c>
      <c r="B182" t="s">
        <v>451</v>
      </c>
    </row>
    <row r="183" spans="1:2">
      <c r="A183" s="2" t="s">
        <v>452</v>
      </c>
      <c r="B183" t="s">
        <v>453</v>
      </c>
    </row>
    <row r="184" spans="1:2">
      <c r="A184" s="2" t="s">
        <v>454</v>
      </c>
      <c r="B184" t="s">
        <v>455</v>
      </c>
    </row>
    <row r="185" spans="1:2">
      <c r="A185" s="2" t="s">
        <v>456</v>
      </c>
      <c r="B185" t="s">
        <v>457</v>
      </c>
    </row>
    <row r="186" spans="1:2">
      <c r="A186" s="2" t="s">
        <v>458</v>
      </c>
      <c r="B186" t="s">
        <v>459</v>
      </c>
    </row>
    <row r="187" spans="1:2">
      <c r="A187" s="2" t="s">
        <v>460</v>
      </c>
      <c r="B187" t="s">
        <v>461</v>
      </c>
    </row>
    <row r="188" spans="1:2">
      <c r="A188" s="2" t="s">
        <v>462</v>
      </c>
      <c r="B188" t="s">
        <v>463</v>
      </c>
    </row>
    <row r="189" spans="1:2">
      <c r="A189" s="2" t="s">
        <v>464</v>
      </c>
      <c r="B189" t="s">
        <v>465</v>
      </c>
    </row>
    <row r="190" spans="1:2">
      <c r="A190" s="2" t="s">
        <v>466</v>
      </c>
      <c r="B190" t="s">
        <v>467</v>
      </c>
    </row>
    <row r="191" spans="1:2">
      <c r="A191" s="2" t="s">
        <v>468</v>
      </c>
      <c r="B191" t="s">
        <v>469</v>
      </c>
    </row>
    <row r="192" spans="1:2">
      <c r="A192" s="2" t="s">
        <v>470</v>
      </c>
      <c r="B192" t="s">
        <v>471</v>
      </c>
    </row>
    <row r="193" spans="1:2">
      <c r="A193" s="2" t="s">
        <v>472</v>
      </c>
      <c r="B193" t="s">
        <v>473</v>
      </c>
    </row>
    <row r="194" spans="1:2">
      <c r="A194" s="2" t="s">
        <v>474</v>
      </c>
      <c r="B194" t="s">
        <v>475</v>
      </c>
    </row>
    <row r="195" spans="1:2">
      <c r="A195" s="2" t="s">
        <v>476</v>
      </c>
      <c r="B195" t="s">
        <v>477</v>
      </c>
    </row>
    <row r="196" spans="1:2">
      <c r="A196" s="2" t="s">
        <v>478</v>
      </c>
      <c r="B196" t="s">
        <v>479</v>
      </c>
    </row>
    <row r="197" spans="1:2">
      <c r="A197" s="2" t="s">
        <v>480</v>
      </c>
      <c r="B197" t="s">
        <v>481</v>
      </c>
    </row>
    <row r="198" spans="1:2">
      <c r="A198" s="2" t="s">
        <v>482</v>
      </c>
      <c r="B198" t="s">
        <v>483</v>
      </c>
    </row>
    <row r="199" spans="1:2">
      <c r="A199" s="2" t="s">
        <v>484</v>
      </c>
      <c r="B199" t="s">
        <v>485</v>
      </c>
    </row>
    <row r="200" spans="1:2">
      <c r="A200" s="2" t="s">
        <v>486</v>
      </c>
      <c r="B200" t="s">
        <v>487</v>
      </c>
    </row>
    <row r="201" spans="1:2">
      <c r="A201" s="2" t="s">
        <v>488</v>
      </c>
      <c r="B201" t="s">
        <v>489</v>
      </c>
    </row>
    <row r="202" spans="1:2">
      <c r="A202" s="2" t="s">
        <v>490</v>
      </c>
      <c r="B202" t="s">
        <v>491</v>
      </c>
    </row>
    <row r="203" spans="1:2">
      <c r="A203" s="2" t="s">
        <v>492</v>
      </c>
      <c r="B203" t="s">
        <v>493</v>
      </c>
    </row>
    <row r="204" spans="1:2">
      <c r="A204" s="2" t="s">
        <v>494</v>
      </c>
      <c r="B204" t="s">
        <v>495</v>
      </c>
    </row>
  </sheetData>
  <sheetProtection sheet="1" objects="1" scenarios="1" selectLockedCells="1" selectUnlockedCells="1"/>
  <phoneticPr fontId="4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G8"/>
  <sheetViews>
    <sheetView showGridLines="0" tabSelected="1" zoomScale="85" zoomScaleNormal="85" workbookViewId="0">
      <selection activeCell="E18" sqref="E18"/>
    </sheetView>
  </sheetViews>
  <sheetFormatPr defaultColWidth="8.89453125" defaultRowHeight="12.9"/>
  <cols>
    <col min="1" max="1" width="17.68359375" style="115" customWidth="1"/>
    <col min="2" max="3" width="20.68359375" style="115" customWidth="1"/>
    <col min="4" max="4" width="51.1015625" style="115" customWidth="1"/>
    <col min="5" max="5" width="23.7890625" style="115" customWidth="1"/>
    <col min="6" max="6" width="6.7890625" style="115" customWidth="1"/>
    <col min="7" max="7" width="16.68359375" style="115" customWidth="1"/>
    <col min="8" max="16384" width="8.89453125" style="115"/>
  </cols>
  <sheetData>
    <row r="1" spans="1:7" ht="20.7">
      <c r="A1" s="138" t="s">
        <v>533</v>
      </c>
      <c r="B1" s="138"/>
      <c r="C1" s="138"/>
      <c r="D1" s="138"/>
      <c r="E1" s="138"/>
      <c r="F1" s="138"/>
      <c r="G1" s="138"/>
    </row>
    <row r="2" spans="1:7" ht="21.6" customHeight="1">
      <c r="A2" s="86" t="s">
        <v>514</v>
      </c>
    </row>
    <row r="3" spans="1:7" ht="19.5" customHeight="1">
      <c r="A3" s="116" t="s">
        <v>513</v>
      </c>
      <c r="B3" s="117" t="s">
        <v>522</v>
      </c>
      <c r="C3" s="82"/>
      <c r="E3" s="139" t="s">
        <v>511</v>
      </c>
      <c r="F3" s="87"/>
      <c r="G3" s="88" t="s">
        <v>333</v>
      </c>
    </row>
    <row r="4" spans="1:7" ht="19.5" customHeight="1">
      <c r="A4" s="116" t="s">
        <v>1</v>
      </c>
      <c r="B4" s="140" t="s">
        <v>527</v>
      </c>
      <c r="C4" s="141"/>
      <c r="E4" s="139"/>
      <c r="F4" s="89" t="s">
        <v>506</v>
      </c>
      <c r="G4" s="83" t="s">
        <v>523</v>
      </c>
    </row>
    <row r="5" spans="1:7" ht="19.5" customHeight="1">
      <c r="A5" s="118" t="s">
        <v>515</v>
      </c>
      <c r="B5" s="119">
        <v>2023</v>
      </c>
      <c r="C5" s="84"/>
    </row>
    <row r="6" spans="1:7">
      <c r="A6" s="120"/>
      <c r="B6" s="121"/>
    </row>
    <row r="7" spans="1:7" ht="36" customHeight="1">
      <c r="A7" s="142" t="s">
        <v>332</v>
      </c>
      <c r="B7" s="143"/>
      <c r="C7" s="122" t="s">
        <v>498</v>
      </c>
      <c r="D7" s="142" t="s">
        <v>334</v>
      </c>
      <c r="E7" s="144"/>
      <c r="F7" s="143"/>
      <c r="G7" s="122" t="s">
        <v>335</v>
      </c>
    </row>
    <row r="8" spans="1:7" ht="92.7" customHeight="1">
      <c r="A8" s="133" t="s">
        <v>524</v>
      </c>
      <c r="B8" s="134"/>
      <c r="C8" s="123" t="s">
        <v>496</v>
      </c>
      <c r="D8" s="135" t="s">
        <v>525</v>
      </c>
      <c r="E8" s="136"/>
      <c r="F8" s="137"/>
      <c r="G8" s="124"/>
    </row>
  </sheetData>
  <sheetProtection sheet="1" objects="1" scenarios="1"/>
  <mergeCells count="7">
    <mergeCell ref="A8:B8"/>
    <mergeCell ref="D8:F8"/>
    <mergeCell ref="A1:G1"/>
    <mergeCell ref="E3:E4"/>
    <mergeCell ref="B4:C4"/>
    <mergeCell ref="A7:B7"/>
    <mergeCell ref="D7:F7"/>
  </mergeCells>
  <phoneticPr fontId="4"/>
  <dataValidations count="3">
    <dataValidation type="whole" imeMode="halfAlpha" allowBlank="1" showInputMessage="1" showErrorMessage="1" errorTitle="西暦でご入力ください" error="解析に使用するため、西暦４桁の数字（2019,2020など）でご入力ください" sqref="B5">
      <formula1>1900</formula1>
      <formula2>9999</formula2>
    </dataValidation>
    <dataValidation type="list" imeMode="off" allowBlank="1" showInputMessage="1" showErrorMessage="1" errorTitle="サイト番号を正しくご入力ください" error="大文字で半角英字の「C」もしくは「S」と、_x000a_半角数字３桁でのご入力をお願いいたします_x000a_例）C070, S509など_x000a__x000a_下のキャンセルを押してから、再度ご入力をお願いします" sqref="B3">
      <formula1>SiteID</formula1>
    </dataValidation>
    <dataValidation type="list" allowBlank="1" showInputMessage="1" showErrorMessage="1" sqref="C8">
      <formula1>"有,無"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I25"/>
  <sheetViews>
    <sheetView showGridLines="0" zoomScale="85" zoomScaleNormal="85" workbookViewId="0"/>
  </sheetViews>
  <sheetFormatPr defaultColWidth="9" defaultRowHeight="15" customHeight="1"/>
  <cols>
    <col min="1" max="1" width="15.7890625" style="114" customWidth="1"/>
    <col min="2" max="2" width="21.68359375" style="114" customWidth="1"/>
    <col min="3" max="3" width="19.20703125" style="114" customWidth="1"/>
    <col min="4" max="4" width="8.20703125" style="114" customWidth="1"/>
    <col min="5" max="5" width="36.41796875" style="91" customWidth="1"/>
    <col min="6" max="6" width="11.5234375" style="91" customWidth="1"/>
    <col min="7" max="7" width="6.20703125" style="91" customWidth="1"/>
    <col min="8" max="8" width="12.68359375" style="91" customWidth="1"/>
    <col min="9" max="9" width="17.3125" style="91" customWidth="1"/>
    <col min="10" max="16384" width="9" style="91"/>
  </cols>
  <sheetData>
    <row r="1" spans="1:9" ht="20.25" customHeight="1">
      <c r="A1" s="90" t="s">
        <v>532</v>
      </c>
      <c r="B1" s="90"/>
      <c r="C1" s="90"/>
      <c r="D1" s="90"/>
    </row>
    <row r="2" spans="1:9" ht="34.200000000000003" customHeight="1">
      <c r="A2" s="147" t="s">
        <v>508</v>
      </c>
      <c r="B2" s="147"/>
      <c r="C2" s="92"/>
      <c r="D2" s="93"/>
      <c r="F2" s="148" t="s">
        <v>511</v>
      </c>
      <c r="G2" s="87"/>
      <c r="H2" s="94" t="s">
        <v>508</v>
      </c>
      <c r="I2" s="95" t="s">
        <v>107</v>
      </c>
    </row>
    <row r="3" spans="1:9" s="98" customFormat="1" ht="17.399999999999999" customHeight="1">
      <c r="A3" s="96" t="s">
        <v>6</v>
      </c>
      <c r="B3" s="52" t="s">
        <v>522</v>
      </c>
      <c r="C3" s="13"/>
      <c r="D3" s="97"/>
      <c r="F3" s="149"/>
      <c r="G3" s="89" t="s">
        <v>506</v>
      </c>
      <c r="H3" s="31" t="s">
        <v>523</v>
      </c>
      <c r="I3" s="32" t="s">
        <v>523</v>
      </c>
    </row>
    <row r="4" spans="1:9" s="98" customFormat="1" ht="17.399999999999999" customHeight="1">
      <c r="A4" s="96" t="s">
        <v>1</v>
      </c>
      <c r="B4" s="52" t="s">
        <v>497</v>
      </c>
      <c r="C4" s="99"/>
      <c r="D4" s="99"/>
    </row>
    <row r="5" spans="1:9" s="98" customFormat="1" ht="17.399999999999999" customHeight="1">
      <c r="A5" s="100" t="s">
        <v>105</v>
      </c>
      <c r="B5" s="52">
        <v>2023</v>
      </c>
      <c r="C5" s="13"/>
      <c r="F5" s="101"/>
    </row>
    <row r="6" spans="1:9" s="98" customFormat="1" ht="20.25" customHeight="1">
      <c r="A6" s="100" t="s">
        <v>517</v>
      </c>
      <c r="B6" s="102" t="s">
        <v>276</v>
      </c>
      <c r="C6" s="103"/>
      <c r="D6" s="103"/>
    </row>
    <row r="7" spans="1:9" s="98" customFormat="1" ht="39.75" customHeight="1">
      <c r="A7" s="100" t="s">
        <v>106</v>
      </c>
      <c r="B7" s="104" t="s">
        <v>526</v>
      </c>
      <c r="C7" s="103"/>
    </row>
    <row r="8" spans="1:9" s="98" customFormat="1" ht="19.5" customHeight="1">
      <c r="A8" s="100" t="s">
        <v>518</v>
      </c>
      <c r="B8" s="102">
        <v>2</v>
      </c>
      <c r="C8" s="103"/>
    </row>
    <row r="9" spans="1:9" s="98" customFormat="1" ht="57" customHeight="1">
      <c r="A9" s="100" t="s">
        <v>4</v>
      </c>
      <c r="B9" s="104" t="s">
        <v>155</v>
      </c>
      <c r="C9" s="103"/>
      <c r="D9" s="103"/>
    </row>
    <row r="10" spans="1:9" s="98" customFormat="1" ht="15" customHeight="1">
      <c r="A10" s="99"/>
      <c r="B10" s="99"/>
      <c r="C10" s="99"/>
      <c r="D10" s="99"/>
    </row>
    <row r="11" spans="1:9" s="98" customFormat="1" ht="15" customHeight="1">
      <c r="A11" s="105" t="s">
        <v>107</v>
      </c>
      <c r="B11" s="106"/>
      <c r="C11" s="99"/>
      <c r="D11" s="99"/>
    </row>
    <row r="12" spans="1:9" s="98" customFormat="1" ht="15" customHeight="1">
      <c r="A12" s="150" t="s">
        <v>122</v>
      </c>
      <c r="B12" s="150"/>
      <c r="C12" s="150" t="s">
        <v>520</v>
      </c>
      <c r="D12" s="150"/>
      <c r="E12" s="150" t="s">
        <v>0</v>
      </c>
    </row>
    <row r="13" spans="1:9" s="98" customFormat="1" ht="21" customHeight="1">
      <c r="A13" s="107" t="s">
        <v>2</v>
      </c>
      <c r="B13" s="107" t="s">
        <v>3</v>
      </c>
      <c r="C13" s="107" t="s">
        <v>123</v>
      </c>
      <c r="D13" s="107" t="s">
        <v>124</v>
      </c>
      <c r="E13" s="150"/>
    </row>
    <row r="14" spans="1:9" s="98" customFormat="1" ht="15" customHeight="1">
      <c r="A14" s="145" t="s">
        <v>108</v>
      </c>
      <c r="B14" s="108" t="s">
        <v>112</v>
      </c>
      <c r="C14" s="109" t="s">
        <v>156</v>
      </c>
      <c r="D14" s="109" t="s">
        <v>168</v>
      </c>
      <c r="E14" s="104" t="s">
        <v>180</v>
      </c>
    </row>
    <row r="15" spans="1:9" s="98" customFormat="1" ht="15" customHeight="1">
      <c r="A15" s="145"/>
      <c r="B15" s="145" t="s">
        <v>113</v>
      </c>
      <c r="C15" s="109" t="s">
        <v>157</v>
      </c>
      <c r="D15" s="109" t="s">
        <v>169</v>
      </c>
      <c r="E15" s="104"/>
    </row>
    <row r="16" spans="1:9" s="98" customFormat="1" ht="15" customHeight="1">
      <c r="A16" s="145"/>
      <c r="B16" s="145"/>
      <c r="C16" s="109" t="s">
        <v>158</v>
      </c>
      <c r="D16" s="109" t="s">
        <v>170</v>
      </c>
      <c r="E16" s="104"/>
    </row>
    <row r="17" spans="1:5" s="98" customFormat="1" ht="15" customHeight="1">
      <c r="A17" s="145"/>
      <c r="B17" s="108" t="s">
        <v>115</v>
      </c>
      <c r="C17" s="109" t="s">
        <v>159</v>
      </c>
      <c r="D17" s="109" t="s">
        <v>171</v>
      </c>
      <c r="E17" s="104"/>
    </row>
    <row r="18" spans="1:5" s="98" customFormat="1" ht="15" customHeight="1">
      <c r="A18" s="145" t="s">
        <v>109</v>
      </c>
      <c r="B18" s="108" t="s">
        <v>116</v>
      </c>
      <c r="C18" s="109" t="s">
        <v>160</v>
      </c>
      <c r="D18" s="109" t="s">
        <v>172</v>
      </c>
      <c r="E18" s="104"/>
    </row>
    <row r="19" spans="1:5" s="98" customFormat="1" ht="15" customHeight="1">
      <c r="A19" s="146"/>
      <c r="B19" s="110" t="s">
        <v>117</v>
      </c>
      <c r="C19" s="109" t="s">
        <v>161</v>
      </c>
      <c r="D19" s="109" t="s">
        <v>179</v>
      </c>
      <c r="E19" s="104"/>
    </row>
    <row r="20" spans="1:5" s="98" customFormat="1" ht="15" customHeight="1">
      <c r="A20" s="146" t="s">
        <v>110</v>
      </c>
      <c r="B20" s="146" t="s">
        <v>110</v>
      </c>
      <c r="C20" s="109" t="s">
        <v>162</v>
      </c>
      <c r="D20" s="109" t="s">
        <v>173</v>
      </c>
      <c r="E20" s="104"/>
    </row>
    <row r="21" spans="1:5" s="98" customFormat="1" ht="15" customHeight="1">
      <c r="A21" s="146"/>
      <c r="B21" s="146"/>
      <c r="C21" s="109" t="s">
        <v>163</v>
      </c>
      <c r="D21" s="109" t="s">
        <v>178</v>
      </c>
      <c r="E21" s="104" t="s">
        <v>164</v>
      </c>
    </row>
    <row r="22" spans="1:5" s="98" customFormat="1" ht="15" customHeight="1">
      <c r="A22" s="146" t="s">
        <v>111</v>
      </c>
      <c r="B22" s="110" t="s">
        <v>119</v>
      </c>
      <c r="C22" s="109" t="s">
        <v>165</v>
      </c>
      <c r="D22" s="109" t="s">
        <v>175</v>
      </c>
      <c r="E22" s="104"/>
    </row>
    <row r="23" spans="1:5" s="98" customFormat="1" ht="15" customHeight="1">
      <c r="A23" s="146"/>
      <c r="B23" s="110" t="s">
        <v>120</v>
      </c>
      <c r="C23" s="102" t="s">
        <v>166</v>
      </c>
      <c r="D23" s="102" t="s">
        <v>174</v>
      </c>
      <c r="E23" s="111"/>
    </row>
    <row r="24" spans="1:5" s="98" customFormat="1" ht="15" customHeight="1">
      <c r="A24" s="146"/>
      <c r="B24" s="112" t="s">
        <v>121</v>
      </c>
      <c r="C24" s="102" t="s">
        <v>167</v>
      </c>
      <c r="D24" s="102" t="s">
        <v>176</v>
      </c>
      <c r="E24" s="111"/>
    </row>
    <row r="25" spans="1:5" s="98" customFormat="1" ht="15" customHeight="1">
      <c r="A25" s="112" t="s">
        <v>126</v>
      </c>
      <c r="B25" s="112" t="s">
        <v>126</v>
      </c>
      <c r="C25" s="113" t="s">
        <v>126</v>
      </c>
      <c r="D25" s="113" t="s">
        <v>177</v>
      </c>
      <c r="E25" s="113"/>
    </row>
  </sheetData>
  <sheetProtection sheet="1" objects="1" scenarios="1"/>
  <mergeCells count="11">
    <mergeCell ref="F2:F3"/>
    <mergeCell ref="A12:B12"/>
    <mergeCell ref="C12:D12"/>
    <mergeCell ref="E12:E13"/>
    <mergeCell ref="A14:A17"/>
    <mergeCell ref="B15:B16"/>
    <mergeCell ref="A18:A19"/>
    <mergeCell ref="A20:A21"/>
    <mergeCell ref="B20:B21"/>
    <mergeCell ref="A22:A24"/>
    <mergeCell ref="A2:B2"/>
  </mergeCells>
  <phoneticPr fontId="4"/>
  <conditionalFormatting sqref="C14:E24">
    <cfRule type="expression" dxfId="18" priority="1">
      <formula>MOD(ROW(),2)=1</formula>
    </cfRule>
  </conditionalFormatting>
  <dataValidations count="1">
    <dataValidation type="whole" errorStyle="warning" imeMode="off" allowBlank="1" showInputMessage="1" showErrorMessage="1" errorTitle="入力エラー" error="調査に参加した人数を｢半角数字」で入力してください" sqref="B8">
      <formula1>0</formula1>
      <formula2>1000</formula2>
    </dataValidation>
  </dataValidations>
  <pageMargins left="0.41" right="0.43" top="0.98425196850393704" bottom="0.98425196850393704" header="0.51181102362204722" footer="0.51181102362204722"/>
  <pageSetup paperSize="9" scale="68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sqref="A1:G1"/>
    </sheetView>
  </sheetViews>
  <sheetFormatPr defaultColWidth="8.89453125" defaultRowHeight="12.9"/>
  <cols>
    <col min="1" max="1" width="17.68359375" style="36" customWidth="1"/>
    <col min="2" max="3" width="20.68359375" style="36" customWidth="1"/>
    <col min="4" max="4" width="51.1015625" style="36" customWidth="1"/>
    <col min="5" max="5" width="23.7890625" style="36" customWidth="1"/>
    <col min="6" max="6" width="6.7890625" style="36" customWidth="1"/>
    <col min="7" max="7" width="16.68359375" style="36" customWidth="1"/>
    <col min="8" max="16384" width="8.89453125" style="36"/>
  </cols>
  <sheetData>
    <row r="1" spans="1:7" ht="20.7">
      <c r="A1" s="156" t="s">
        <v>533</v>
      </c>
      <c r="B1" s="156"/>
      <c r="C1" s="156"/>
      <c r="D1" s="156"/>
      <c r="E1" s="156"/>
      <c r="F1" s="156"/>
      <c r="G1" s="156"/>
    </row>
    <row r="2" spans="1:7" ht="21.6" customHeight="1">
      <c r="A2" s="35" t="s">
        <v>514</v>
      </c>
    </row>
    <row r="3" spans="1:7" ht="19.5" customHeight="1">
      <c r="A3" s="37" t="s">
        <v>513</v>
      </c>
      <c r="B3" s="38"/>
      <c r="C3" s="39" t="str">
        <f>IF(B3="", "→サイト番号を入力してください", IF(ISNA(B4), "→サイト番号を正しくご入力ください", ""))</f>
        <v>→サイト番号を入力してください</v>
      </c>
      <c r="E3" s="157" t="s">
        <v>511</v>
      </c>
      <c r="F3" s="40"/>
      <c r="G3" s="41" t="s">
        <v>333</v>
      </c>
    </row>
    <row r="4" spans="1:7" ht="19.5" customHeight="1">
      <c r="A4" s="37" t="s">
        <v>1</v>
      </c>
      <c r="B4" s="158" t="str">
        <f>IFERROR(VLOOKUP($B$3,sitelist!A:B,2,FALSE),"")</f>
        <v/>
      </c>
      <c r="C4" s="159"/>
      <c r="E4" s="157"/>
      <c r="F4" s="42" t="s">
        <v>506</v>
      </c>
      <c r="G4" s="83" t="str">
        <f>IF(AND(B3="",B5="",C8=""),"×未入力",IF(AND(B3&lt;&gt;"",B5&lt;&gt;"",C8&lt;&gt;""),"○完了","△入力中"))</f>
        <v>×未入力</v>
      </c>
    </row>
    <row r="5" spans="1:7" ht="19.5" customHeight="1">
      <c r="A5" s="33" t="s">
        <v>515</v>
      </c>
      <c r="B5" s="43"/>
      <c r="C5" s="34" t="str">
        <f>IF(B5="", "→調査年度を入力してください", IF(ISNA(B5), "→調査年度を正しくご入力ください", ""))</f>
        <v>→調査年度を入力してください</v>
      </c>
    </row>
    <row r="6" spans="1:7">
      <c r="A6" s="44"/>
      <c r="B6" s="45"/>
    </row>
    <row r="7" spans="1:7" ht="36" customHeight="1">
      <c r="A7" s="160" t="s">
        <v>332</v>
      </c>
      <c r="B7" s="161"/>
      <c r="C7" s="46" t="s">
        <v>528</v>
      </c>
      <c r="D7" s="160" t="s">
        <v>334</v>
      </c>
      <c r="E7" s="162"/>
      <c r="F7" s="161"/>
      <c r="G7" s="46" t="s">
        <v>335</v>
      </c>
    </row>
    <row r="8" spans="1:7" ht="92.7" customHeight="1">
      <c r="A8" s="151" t="s">
        <v>516</v>
      </c>
      <c r="B8" s="152"/>
      <c r="C8" s="47"/>
      <c r="D8" s="153"/>
      <c r="E8" s="154"/>
      <c r="F8" s="155"/>
      <c r="G8" s="48"/>
    </row>
  </sheetData>
  <sheetProtection sheet="1" formatCells="0" formatColumns="0" formatRows="0" insertHyperlinks="0" deleteRows="0" sort="0" autoFilter="0" pivotTables="0"/>
  <mergeCells count="7">
    <mergeCell ref="A8:B8"/>
    <mergeCell ref="D8:F8"/>
    <mergeCell ref="A1:G1"/>
    <mergeCell ref="E3:E4"/>
    <mergeCell ref="B4:C4"/>
    <mergeCell ref="A7:B7"/>
    <mergeCell ref="D7:F7"/>
  </mergeCells>
  <phoneticPr fontId="4"/>
  <conditionalFormatting sqref="C8">
    <cfRule type="expression" dxfId="17" priority="6">
      <formula>AND($C$8="",$B$3&lt;&gt;"",$B$5&lt;&gt;"")</formula>
    </cfRule>
  </conditionalFormatting>
  <conditionalFormatting sqref="D8">
    <cfRule type="expression" dxfId="16" priority="7">
      <formula>AND($C$8="有",$D$8="")</formula>
    </cfRule>
  </conditionalFormatting>
  <conditionalFormatting sqref="B3">
    <cfRule type="expression" dxfId="15" priority="1">
      <formula>AND($B$3="",$B$5&lt;&gt;"",$C$8&lt;&gt;"")</formula>
    </cfRule>
  </conditionalFormatting>
  <conditionalFormatting sqref="B5">
    <cfRule type="expression" dxfId="14" priority="5">
      <formula>AND($B$5="",$B$3&lt;&gt;"",$C$9&lt;&gt;"")</formula>
    </cfRule>
  </conditionalFormatting>
  <dataValidations count="3">
    <dataValidation type="whole" imeMode="halfAlpha" allowBlank="1" showInputMessage="1" showErrorMessage="1" errorTitle="西暦でご入力ください" error="解析に使用するため、西暦４桁の数字（2019,2020など）でご入力ください" sqref="B5">
      <formula1>1900</formula1>
      <formula2>9999</formula2>
    </dataValidation>
    <dataValidation type="list" errorStyle="warning" imeMode="off" allowBlank="1" showInputMessage="1" showErrorMessage="1" errorTitle="サイト番号を正しくご入力ください" error="大文字で半角英字の「C」もしくは「S」と、_x000a_半角数字３桁でのご入力をお願いいたします_x000a_例）C070, S509など_x000a__x000a_下のキャンセルを押してから、再度ご入力をお願いします" sqref="B3">
      <formula1>SiteID</formula1>
    </dataValidation>
    <dataValidation type="list" allowBlank="1" showInputMessage="1" showErrorMessage="1" sqref="C8">
      <formula1>"有,無"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40"/>
  <sheetViews>
    <sheetView showGridLines="0" zoomScaleNormal="100" workbookViewId="0"/>
  </sheetViews>
  <sheetFormatPr defaultColWidth="9" defaultRowHeight="15" customHeight="1"/>
  <cols>
    <col min="1" max="1" width="15.7890625" style="81" customWidth="1"/>
    <col min="2" max="2" width="21.68359375" style="81" customWidth="1"/>
    <col min="3" max="3" width="19.20703125" style="81" customWidth="1"/>
    <col min="4" max="4" width="8.20703125" style="81" customWidth="1"/>
    <col min="5" max="5" width="36.41796875" style="62" customWidth="1"/>
    <col min="6" max="6" width="11.5234375" style="62" customWidth="1"/>
    <col min="7" max="7" width="6.20703125" style="62" customWidth="1"/>
    <col min="8" max="8" width="12.68359375" style="62" customWidth="1"/>
    <col min="9" max="9" width="17.3125" style="62" customWidth="1"/>
    <col min="10" max="10" width="2.41796875" style="131" hidden="1" customWidth="1"/>
    <col min="11" max="16384" width="9" style="62"/>
  </cols>
  <sheetData>
    <row r="1" spans="1:10" ht="20.25" customHeight="1">
      <c r="A1" s="61" t="s">
        <v>532</v>
      </c>
      <c r="B1" s="61"/>
      <c r="C1" s="61"/>
      <c r="D1" s="61"/>
      <c r="J1" s="127"/>
    </row>
    <row r="2" spans="1:10" ht="34.200000000000003" customHeight="1">
      <c r="A2" s="172" t="s">
        <v>508</v>
      </c>
      <c r="B2" s="172"/>
      <c r="C2" s="49"/>
      <c r="D2" s="50"/>
      <c r="F2" s="170" t="s">
        <v>511</v>
      </c>
      <c r="G2" s="40"/>
      <c r="H2" s="63" t="s">
        <v>508</v>
      </c>
      <c r="I2" s="64" t="s">
        <v>107</v>
      </c>
      <c r="J2" s="127"/>
    </row>
    <row r="3" spans="1:10" s="67" customFormat="1" ht="17.399999999999999" customHeight="1">
      <c r="A3" s="51" t="s">
        <v>6</v>
      </c>
      <c r="B3" s="52" t="str">
        <f>IF(特徴的な変化!B3&lt;&gt;"",特徴的な変化!B3,"")</f>
        <v/>
      </c>
      <c r="C3" s="13" t="str">
        <f>IF(特徴的な変化!$C$3="→サイト番号を入力してください","→先に「特徴的な変化」シートの入力をお願いします！","")</f>
        <v>→先に「特徴的な変化」シートの入力をお願いします！</v>
      </c>
      <c r="D3" s="66"/>
      <c r="F3" s="171"/>
      <c r="G3" s="42" t="s">
        <v>506</v>
      </c>
      <c r="H3" s="31" t="str">
        <f>IF(COUNTA(B6:B9)=0,"×未入力",IF(AND(B6&lt;&gt;"",B8&lt;&gt;""),"○完了","△入力中"))</f>
        <v>×未入力</v>
      </c>
      <c r="I3" s="32" t="str">
        <f>IF(COUNTA(C14:D40)=0,"×未入力",IF(J13&gt;0,"△入力中","○完了"))</f>
        <v>×未入力</v>
      </c>
      <c r="J3" s="127"/>
    </row>
    <row r="4" spans="1:10" s="67" customFormat="1" ht="17.399999999999999" customHeight="1">
      <c r="A4" s="51" t="s">
        <v>1</v>
      </c>
      <c r="B4" s="52" t="str">
        <f>IF(特徴的な変化!B4&lt;&gt;"",特徴的な変化!B4,"")</f>
        <v/>
      </c>
      <c r="C4" s="68"/>
      <c r="D4" s="68"/>
      <c r="J4" s="127"/>
    </row>
    <row r="5" spans="1:10" s="67" customFormat="1" ht="17.399999999999999" customHeight="1">
      <c r="A5" s="69" t="s">
        <v>105</v>
      </c>
      <c r="B5" s="52" t="str">
        <f>IF(特徴的な変化!B5&lt;&gt;"",特徴的な変化!B5,"")</f>
        <v/>
      </c>
      <c r="C5" s="65"/>
      <c r="F5" s="70"/>
      <c r="J5" s="127"/>
    </row>
    <row r="6" spans="1:10" s="67" customFormat="1" ht="20.25" customHeight="1">
      <c r="A6" s="69" t="s">
        <v>517</v>
      </c>
      <c r="B6" s="71"/>
      <c r="C6" s="72"/>
      <c r="D6" s="72"/>
      <c r="J6" s="127"/>
    </row>
    <row r="7" spans="1:10" s="67" customFormat="1" ht="39.75" customHeight="1">
      <c r="A7" s="69" t="s">
        <v>106</v>
      </c>
      <c r="B7" s="73"/>
      <c r="C7" s="72"/>
      <c r="J7" s="127"/>
    </row>
    <row r="8" spans="1:10" s="67" customFormat="1" ht="19.5" customHeight="1">
      <c r="A8" s="69" t="s">
        <v>518</v>
      </c>
      <c r="B8" s="71"/>
      <c r="C8" s="72"/>
      <c r="J8" s="127"/>
    </row>
    <row r="9" spans="1:10" s="67" customFormat="1" ht="57" customHeight="1">
      <c r="A9" s="69" t="s">
        <v>4</v>
      </c>
      <c r="B9" s="73"/>
      <c r="C9" s="72"/>
      <c r="D9" s="72"/>
      <c r="J9" s="127"/>
    </row>
    <row r="10" spans="1:10" s="67" customFormat="1" ht="15" customHeight="1">
      <c r="A10" s="68"/>
      <c r="B10" s="68"/>
      <c r="C10" s="68"/>
      <c r="D10" s="68"/>
      <c r="J10" s="127"/>
    </row>
    <row r="11" spans="1:10" s="67" customFormat="1" ht="15" customHeight="1">
      <c r="A11" s="74" t="s">
        <v>107</v>
      </c>
      <c r="B11" s="75"/>
      <c r="C11" s="68"/>
      <c r="D11" s="68"/>
      <c r="J11" s="128"/>
    </row>
    <row r="12" spans="1:10" s="67" customFormat="1" ht="15" customHeight="1">
      <c r="A12" s="175" t="s">
        <v>122</v>
      </c>
      <c r="B12" s="176"/>
      <c r="C12" s="175" t="s">
        <v>520</v>
      </c>
      <c r="D12" s="176"/>
      <c r="E12" s="168" t="s">
        <v>0</v>
      </c>
      <c r="J12" s="129" t="s">
        <v>519</v>
      </c>
    </row>
    <row r="13" spans="1:10" s="67" customFormat="1" ht="21" customHeight="1">
      <c r="A13" s="76" t="s">
        <v>2</v>
      </c>
      <c r="B13" s="76" t="s">
        <v>3</v>
      </c>
      <c r="C13" s="76" t="s">
        <v>123</v>
      </c>
      <c r="D13" s="77" t="s">
        <v>124</v>
      </c>
      <c r="E13" s="168"/>
      <c r="J13" s="130">
        <f>COUNTIF(J14:J40,1)</f>
        <v>0</v>
      </c>
    </row>
    <row r="14" spans="1:10" s="67" customFormat="1" ht="15" customHeight="1">
      <c r="A14" s="163" t="s">
        <v>108</v>
      </c>
      <c r="B14" s="163" t="s">
        <v>112</v>
      </c>
      <c r="C14" s="78"/>
      <c r="D14" s="78"/>
      <c r="E14" s="73"/>
      <c r="J14" s="127" t="str">
        <f>IF(AND(C14="",D14=""),"",IF(AND(C14&lt;&gt;"",D14&lt;&gt;""),0,1))</f>
        <v/>
      </c>
    </row>
    <row r="15" spans="1:10" s="67" customFormat="1" ht="15" customHeight="1">
      <c r="A15" s="164"/>
      <c r="B15" s="164"/>
      <c r="C15" s="78"/>
      <c r="D15" s="78"/>
      <c r="E15" s="73"/>
      <c r="J15" s="127" t="str">
        <f t="shared" ref="J15:J40" si="0">IF(AND(C15="",D15=""),"",IF(AND(C15&lt;&gt;"",D15&lt;&gt;""),0,1))</f>
        <v/>
      </c>
    </row>
    <row r="16" spans="1:10" s="67" customFormat="1" ht="15" customHeight="1">
      <c r="A16" s="164"/>
      <c r="B16" s="166"/>
      <c r="C16" s="78"/>
      <c r="D16" s="78"/>
      <c r="E16" s="73"/>
      <c r="J16" s="127" t="str">
        <f t="shared" si="0"/>
        <v/>
      </c>
    </row>
    <row r="17" spans="1:10" s="67" customFormat="1" ht="15" customHeight="1">
      <c r="A17" s="164"/>
      <c r="B17" s="163" t="s">
        <v>113</v>
      </c>
      <c r="C17" s="78"/>
      <c r="D17" s="78"/>
      <c r="E17" s="73"/>
      <c r="J17" s="127" t="str">
        <f t="shared" si="0"/>
        <v/>
      </c>
    </row>
    <row r="18" spans="1:10" s="67" customFormat="1" ht="15" customHeight="1">
      <c r="A18" s="164"/>
      <c r="B18" s="164"/>
      <c r="C18" s="78"/>
      <c r="D18" s="78"/>
      <c r="E18" s="73"/>
      <c r="J18" s="127" t="str">
        <f t="shared" si="0"/>
        <v/>
      </c>
    </row>
    <row r="19" spans="1:10" s="67" customFormat="1" ht="15" customHeight="1">
      <c r="A19" s="164"/>
      <c r="B19" s="166"/>
      <c r="C19" s="78"/>
      <c r="D19" s="78"/>
      <c r="E19" s="73"/>
      <c r="J19" s="127" t="str">
        <f t="shared" si="0"/>
        <v/>
      </c>
    </row>
    <row r="20" spans="1:10" s="67" customFormat="1" ht="15" customHeight="1">
      <c r="A20" s="164"/>
      <c r="B20" s="163" t="s">
        <v>114</v>
      </c>
      <c r="C20" s="78"/>
      <c r="D20" s="78"/>
      <c r="E20" s="73"/>
      <c r="J20" s="127" t="str">
        <f t="shared" si="0"/>
        <v/>
      </c>
    </row>
    <row r="21" spans="1:10" s="67" customFormat="1" ht="15" customHeight="1">
      <c r="A21" s="164"/>
      <c r="B21" s="166"/>
      <c r="C21" s="78"/>
      <c r="D21" s="78"/>
      <c r="E21" s="73"/>
      <c r="J21" s="127" t="str">
        <f t="shared" si="0"/>
        <v/>
      </c>
    </row>
    <row r="22" spans="1:10" s="67" customFormat="1" ht="15" customHeight="1">
      <c r="A22" s="164"/>
      <c r="B22" s="163" t="s">
        <v>115</v>
      </c>
      <c r="C22" s="78"/>
      <c r="D22" s="78"/>
      <c r="E22" s="73"/>
      <c r="J22" s="127" t="str">
        <f t="shared" si="0"/>
        <v/>
      </c>
    </row>
    <row r="23" spans="1:10" s="67" customFormat="1" ht="15" customHeight="1">
      <c r="A23" s="166"/>
      <c r="B23" s="166"/>
      <c r="C23" s="78"/>
      <c r="D23" s="78"/>
      <c r="E23" s="73"/>
      <c r="J23" s="127" t="str">
        <f t="shared" si="0"/>
        <v/>
      </c>
    </row>
    <row r="24" spans="1:10" s="67" customFormat="1" ht="15" customHeight="1">
      <c r="A24" s="163" t="s">
        <v>109</v>
      </c>
      <c r="B24" s="163" t="s">
        <v>116</v>
      </c>
      <c r="C24" s="78"/>
      <c r="D24" s="78"/>
      <c r="E24" s="73"/>
      <c r="J24" s="127" t="str">
        <f t="shared" si="0"/>
        <v/>
      </c>
    </row>
    <row r="25" spans="1:10" s="67" customFormat="1" ht="15" customHeight="1">
      <c r="A25" s="164"/>
      <c r="B25" s="164"/>
      <c r="C25" s="78"/>
      <c r="D25" s="78"/>
      <c r="E25" s="73"/>
      <c r="J25" s="127" t="str">
        <f t="shared" si="0"/>
        <v/>
      </c>
    </row>
    <row r="26" spans="1:10" s="67" customFormat="1" ht="15" customHeight="1">
      <c r="A26" s="165"/>
      <c r="B26" s="165"/>
      <c r="C26" s="78"/>
      <c r="D26" s="78"/>
      <c r="E26" s="73"/>
      <c r="J26" s="127" t="str">
        <f t="shared" si="0"/>
        <v/>
      </c>
    </row>
    <row r="27" spans="1:10" s="67" customFormat="1" ht="15" customHeight="1">
      <c r="A27" s="165"/>
      <c r="B27" s="167"/>
      <c r="C27" s="78"/>
      <c r="D27" s="78"/>
      <c r="E27" s="73"/>
      <c r="J27" s="127" t="str">
        <f t="shared" si="0"/>
        <v/>
      </c>
    </row>
    <row r="28" spans="1:10" s="67" customFormat="1" ht="15" customHeight="1">
      <c r="A28" s="165"/>
      <c r="B28" s="169" t="s">
        <v>117</v>
      </c>
      <c r="C28" s="78"/>
      <c r="D28" s="78"/>
      <c r="E28" s="73"/>
      <c r="J28" s="127" t="str">
        <f t="shared" si="0"/>
        <v/>
      </c>
    </row>
    <row r="29" spans="1:10" s="67" customFormat="1" ht="15" customHeight="1">
      <c r="A29" s="165"/>
      <c r="B29" s="167"/>
      <c r="C29" s="78"/>
      <c r="D29" s="78"/>
      <c r="E29" s="73"/>
      <c r="J29" s="127" t="str">
        <f t="shared" si="0"/>
        <v/>
      </c>
    </row>
    <row r="30" spans="1:10" s="67" customFormat="1" ht="15" customHeight="1">
      <c r="A30" s="169" t="s">
        <v>110</v>
      </c>
      <c r="B30" s="169" t="s">
        <v>110</v>
      </c>
      <c r="C30" s="78"/>
      <c r="D30" s="78"/>
      <c r="E30" s="73"/>
      <c r="J30" s="127" t="str">
        <f t="shared" si="0"/>
        <v/>
      </c>
    </row>
    <row r="31" spans="1:10" s="67" customFormat="1" ht="15" customHeight="1">
      <c r="A31" s="165"/>
      <c r="B31" s="165"/>
      <c r="C31" s="78"/>
      <c r="D31" s="78"/>
      <c r="E31" s="73"/>
      <c r="J31" s="127" t="str">
        <f t="shared" si="0"/>
        <v/>
      </c>
    </row>
    <row r="32" spans="1:10" s="67" customFormat="1" ht="15" customHeight="1">
      <c r="A32" s="167"/>
      <c r="B32" s="167"/>
      <c r="C32" s="78"/>
      <c r="D32" s="78"/>
      <c r="E32" s="73"/>
      <c r="J32" s="127" t="str">
        <f t="shared" si="0"/>
        <v/>
      </c>
    </row>
    <row r="33" spans="1:10" s="67" customFormat="1" ht="15" customHeight="1">
      <c r="A33" s="169" t="s">
        <v>111</v>
      </c>
      <c r="B33" s="169" t="s">
        <v>119</v>
      </c>
      <c r="C33" s="78"/>
      <c r="D33" s="78"/>
      <c r="E33" s="73"/>
      <c r="J33" s="127" t="str">
        <f t="shared" si="0"/>
        <v/>
      </c>
    </row>
    <row r="34" spans="1:10" s="67" customFormat="1" ht="15" customHeight="1">
      <c r="A34" s="165"/>
      <c r="B34" s="167"/>
      <c r="C34" s="78"/>
      <c r="D34" s="78"/>
      <c r="E34" s="73"/>
      <c r="J34" s="127" t="str">
        <f t="shared" si="0"/>
        <v/>
      </c>
    </row>
    <row r="35" spans="1:10" s="67" customFormat="1" ht="15" customHeight="1">
      <c r="A35" s="165"/>
      <c r="B35" s="169" t="s">
        <v>120</v>
      </c>
      <c r="C35" s="78"/>
      <c r="D35" s="78"/>
      <c r="E35" s="73"/>
      <c r="J35" s="127" t="str">
        <f t="shared" si="0"/>
        <v/>
      </c>
    </row>
    <row r="36" spans="1:10" s="67" customFormat="1" ht="15" customHeight="1">
      <c r="A36" s="165"/>
      <c r="B36" s="167"/>
      <c r="C36" s="78"/>
      <c r="D36" s="78"/>
      <c r="E36" s="73"/>
      <c r="J36" s="127" t="str">
        <f t="shared" si="0"/>
        <v/>
      </c>
    </row>
    <row r="37" spans="1:10" s="67" customFormat="1" ht="15" customHeight="1">
      <c r="A37" s="165"/>
      <c r="B37" s="173" t="s">
        <v>121</v>
      </c>
      <c r="C37" s="71"/>
      <c r="D37" s="71"/>
      <c r="E37" s="79"/>
      <c r="J37" s="127" t="str">
        <f t="shared" si="0"/>
        <v/>
      </c>
    </row>
    <row r="38" spans="1:10" s="67" customFormat="1" ht="15" customHeight="1">
      <c r="A38" s="167"/>
      <c r="B38" s="174"/>
      <c r="C38" s="71"/>
      <c r="D38" s="71"/>
      <c r="E38" s="79"/>
      <c r="J38" s="127" t="str">
        <f t="shared" si="0"/>
        <v/>
      </c>
    </row>
    <row r="39" spans="1:10" s="67" customFormat="1" ht="15" customHeight="1">
      <c r="A39" s="125" t="s">
        <v>118</v>
      </c>
      <c r="B39" s="126" t="s">
        <v>118</v>
      </c>
      <c r="C39" s="71"/>
      <c r="D39" s="71"/>
      <c r="E39" s="79"/>
      <c r="J39" s="127" t="str">
        <f t="shared" si="0"/>
        <v/>
      </c>
    </row>
    <row r="40" spans="1:10" s="67" customFormat="1" ht="15" customHeight="1">
      <c r="A40" s="80" t="s">
        <v>126</v>
      </c>
      <c r="B40" s="80" t="s">
        <v>126</v>
      </c>
      <c r="C40" s="71"/>
      <c r="D40" s="71"/>
      <c r="E40" s="79"/>
      <c r="J40" s="127" t="str">
        <f t="shared" si="0"/>
        <v/>
      </c>
    </row>
  </sheetData>
  <sheetProtection sheet="1" formatCells="0" formatColumns="0" formatRows="0" insertHyperlinks="0" deleteRows="0" sort="0" autoFilter="0" pivotTables="0"/>
  <mergeCells count="19">
    <mergeCell ref="E12:E13"/>
    <mergeCell ref="B35:B36"/>
    <mergeCell ref="F2:F3"/>
    <mergeCell ref="A2:B2"/>
    <mergeCell ref="A33:A38"/>
    <mergeCell ref="B33:B34"/>
    <mergeCell ref="B37:B38"/>
    <mergeCell ref="C12:D12"/>
    <mergeCell ref="B20:B21"/>
    <mergeCell ref="B22:B23"/>
    <mergeCell ref="B28:B29"/>
    <mergeCell ref="A30:A32"/>
    <mergeCell ref="B30:B32"/>
    <mergeCell ref="A12:B12"/>
    <mergeCell ref="A24:A29"/>
    <mergeCell ref="A14:A23"/>
    <mergeCell ref="B14:B16"/>
    <mergeCell ref="B17:B19"/>
    <mergeCell ref="B24:B27"/>
  </mergeCells>
  <phoneticPr fontId="4"/>
  <conditionalFormatting sqref="B6">
    <cfRule type="expression" dxfId="13" priority="3">
      <formula>AND($B$6="",$I$3&lt;&gt;"×未入力")</formula>
    </cfRule>
  </conditionalFormatting>
  <conditionalFormatting sqref="B8">
    <cfRule type="expression" dxfId="12" priority="2">
      <formula>AND($B$8="",$I$3&lt;&gt;"×未入力")</formula>
    </cfRule>
  </conditionalFormatting>
  <conditionalFormatting sqref="C14:C40">
    <cfRule type="expression" dxfId="11" priority="4">
      <formula>AND($D14&lt;&gt;"",$C14="")</formula>
    </cfRule>
  </conditionalFormatting>
  <conditionalFormatting sqref="D14:D40">
    <cfRule type="expression" dxfId="10" priority="5">
      <formula>AND($D14="",$C14&lt;&gt;"")</formula>
    </cfRule>
  </conditionalFormatting>
  <conditionalFormatting sqref="C14:E40">
    <cfRule type="expression" dxfId="9" priority="1">
      <formula>MOD(ROW(),2)=0</formula>
    </cfRule>
  </conditionalFormatting>
  <dataValidations count="1">
    <dataValidation type="whole" imeMode="off" allowBlank="1" showInputMessage="1" showErrorMessage="1" errorTitle="入力エラー" error="調査に参加した人数を｢半角数字」で入力してください" sqref="B8">
      <formula1>0</formula1>
      <formula2>1000</formula2>
    </dataValidation>
  </dataValidations>
  <pageMargins left="0.41" right="0.43" top="0.98425196850393704" bottom="0.98425196850393704" header="0.51181102362204722" footer="0.51181102362204722"/>
  <pageSetup paperSize="9" scale="68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F25"/>
  <sheetViews>
    <sheetView showGridLines="0" zoomScaleNormal="100" workbookViewId="0"/>
  </sheetViews>
  <sheetFormatPr defaultColWidth="9" defaultRowHeight="12.9"/>
  <cols>
    <col min="1" max="1" width="16.89453125" style="16" customWidth="1"/>
    <col min="2" max="2" width="14" style="16" customWidth="1"/>
    <col min="3" max="3" width="14.3125" style="16" customWidth="1"/>
    <col min="4" max="4" width="11.7890625" style="16" customWidth="1"/>
    <col min="5" max="5" width="19.1015625" style="16" customWidth="1"/>
    <col min="6" max="6" width="17.7890625" style="17" customWidth="1"/>
    <col min="7" max="16384" width="9" style="16"/>
  </cols>
  <sheetData>
    <row r="1" spans="1:6" ht="20.7">
      <c r="A1" s="15" t="s">
        <v>531</v>
      </c>
    </row>
    <row r="2" spans="1:6" ht="21.6" customHeight="1">
      <c r="A2" s="15" t="s">
        <v>499</v>
      </c>
      <c r="F2" s="18"/>
    </row>
    <row r="3" spans="1:6" s="14" customFormat="1" ht="12.6" customHeight="1">
      <c r="F3" s="19"/>
    </row>
    <row r="4" spans="1:6" s="20" customFormat="1" ht="12.3">
      <c r="A4" s="177" t="s">
        <v>530</v>
      </c>
      <c r="B4" s="177"/>
      <c r="C4" s="177"/>
      <c r="D4" s="177"/>
      <c r="E4" s="177"/>
      <c r="F4" s="85"/>
    </row>
    <row r="5" spans="1:6" s="20" customFormat="1" ht="31.2" customHeight="1">
      <c r="A5" s="21" t="str">
        <f>IF(OR(COUNTIF(B16:B17,"△入力中")&gt;0,COUNTIF(B16:B17,"×未入力")&gt;0),"まだ未入力の項目があるようです。お手数おかけしますが、下の入力チェックをご確認ください","")</f>
        <v>まだ未入力の項目があるようです。お手数おかけしますが、下の入力チェックをご確認ください</v>
      </c>
      <c r="B5" s="85"/>
      <c r="C5" s="85"/>
      <c r="D5" s="85"/>
      <c r="E5" s="85"/>
      <c r="F5" s="85"/>
    </row>
    <row r="6" spans="1:6" s="20" customFormat="1" ht="6" customHeight="1">
      <c r="A6" s="14"/>
    </row>
    <row r="7" spans="1:6" s="14" customFormat="1" ht="16.8" customHeight="1">
      <c r="A7" s="22" t="s">
        <v>500</v>
      </c>
      <c r="B7" s="23"/>
      <c r="C7" s="23"/>
      <c r="D7" s="24"/>
      <c r="E7" s="24"/>
      <c r="F7" s="25"/>
    </row>
    <row r="8" spans="1:6" s="14" customFormat="1" ht="12.3">
      <c r="A8" s="14" t="s">
        <v>501</v>
      </c>
      <c r="F8" s="26"/>
    </row>
    <row r="9" spans="1:6" s="14" customFormat="1" ht="12.3">
      <c r="A9" s="14" t="s">
        <v>502</v>
      </c>
      <c r="F9" s="26"/>
    </row>
    <row r="10" spans="1:6" s="14" customFormat="1" ht="12.3">
      <c r="A10" s="14" t="s">
        <v>503</v>
      </c>
      <c r="F10" s="26"/>
    </row>
    <row r="11" spans="1:6" s="14" customFormat="1" ht="12.3">
      <c r="A11" s="14" t="s">
        <v>504</v>
      </c>
      <c r="F11" s="26"/>
    </row>
    <row r="12" spans="1:6" s="14" customFormat="1" ht="12.3">
      <c r="F12" s="26"/>
    </row>
    <row r="13" spans="1:6" s="14" customFormat="1" ht="12.6" thickBot="1">
      <c r="A13" s="53" t="s">
        <v>521</v>
      </c>
      <c r="F13" s="26"/>
    </row>
    <row r="14" spans="1:6" s="14" customFormat="1" ht="12.3">
      <c r="A14" s="178" t="s">
        <v>505</v>
      </c>
      <c r="B14" s="180" t="s">
        <v>506</v>
      </c>
      <c r="C14" s="182" t="s">
        <v>507</v>
      </c>
      <c r="D14" s="182"/>
      <c r="E14" s="183"/>
    </row>
    <row r="15" spans="1:6" s="14" customFormat="1" ht="12.6" thickBot="1">
      <c r="A15" s="179"/>
      <c r="B15" s="181"/>
      <c r="C15" s="54" t="s">
        <v>333</v>
      </c>
      <c r="D15" s="54" t="s">
        <v>508</v>
      </c>
      <c r="E15" s="55" t="s">
        <v>107</v>
      </c>
    </row>
    <row r="16" spans="1:6" s="14" customFormat="1" ht="21.6" customHeight="1" thickTop="1">
      <c r="A16" s="27" t="s">
        <v>509</v>
      </c>
      <c r="B16" s="56" t="str">
        <f>IF(C16="○完了","○入力済",C16)</f>
        <v>×未入力</v>
      </c>
      <c r="C16" s="57" t="str">
        <f>特徴的な変化!G4</f>
        <v>×未入力</v>
      </c>
      <c r="D16" s="184"/>
      <c r="E16" s="185"/>
    </row>
    <row r="17" spans="1:6" s="14" customFormat="1" ht="21.6" customHeight="1" thickBot="1">
      <c r="A17" s="28" t="s">
        <v>512</v>
      </c>
      <c r="B17" s="29" t="str">
        <f>IF(COUNTIF(D17:E17,"×未入力")=2, "×未入力", IF(COUNTIF(D17:E17,"○完了")=2,"○入力済", "△入力中"))</f>
        <v>×未入力</v>
      </c>
      <c r="C17" s="58"/>
      <c r="D17" s="59" t="str">
        <f>入力用フォーム!H3</f>
        <v>×未入力</v>
      </c>
      <c r="E17" s="60" t="str">
        <f>入力用フォーム!I3</f>
        <v>×未入力</v>
      </c>
      <c r="F17" s="30"/>
    </row>
    <row r="18" spans="1:6" s="14" customFormat="1" ht="12.3">
      <c r="F18" s="26"/>
    </row>
    <row r="19" spans="1:6" s="14" customFormat="1" ht="12.3">
      <c r="A19" s="14" t="s">
        <v>510</v>
      </c>
      <c r="F19" s="26"/>
    </row>
    <row r="20" spans="1:6" s="14" customFormat="1" ht="12.3">
      <c r="F20" s="26"/>
    </row>
    <row r="21" spans="1:6" s="14" customFormat="1" ht="12.3">
      <c r="F21" s="26"/>
    </row>
    <row r="22" spans="1:6" s="14" customFormat="1">
      <c r="A22" s="132" t="s">
        <v>529</v>
      </c>
      <c r="F22" s="26"/>
    </row>
    <row r="23" spans="1:6" s="14" customFormat="1" ht="12.3">
      <c r="F23" s="26"/>
    </row>
    <row r="24" spans="1:6" s="14" customFormat="1" ht="12.3">
      <c r="F24" s="26"/>
    </row>
    <row r="25" spans="1:6" s="14" customFormat="1" ht="12.3">
      <c r="F25" s="26"/>
    </row>
  </sheetData>
  <sheetProtection sheet="1" objects="1" scenarios="1"/>
  <mergeCells count="5">
    <mergeCell ref="A4:E4"/>
    <mergeCell ref="A14:A15"/>
    <mergeCell ref="B14:B15"/>
    <mergeCell ref="C14:E14"/>
    <mergeCell ref="D16:E16"/>
  </mergeCells>
  <phoneticPr fontId="4"/>
  <conditionalFormatting sqref="C17">
    <cfRule type="containsText" dxfId="8" priority="1" stopIfTrue="1" operator="containsText" text="○">
      <formula>NOT(ISERROR(SEARCH("○",C17)))</formula>
    </cfRule>
    <cfRule type="containsText" dxfId="7" priority="2" stopIfTrue="1" operator="containsText" text="△入力中">
      <formula>NOT(ISERROR(SEARCH("△入力中",C17)))</formula>
    </cfRule>
    <cfRule type="containsText" dxfId="6" priority="3" stopIfTrue="1" operator="containsText" text="×">
      <formula>NOT(ISERROR(SEARCH("×",C17)))</formula>
    </cfRule>
  </conditionalFormatting>
  <conditionalFormatting sqref="B16:B17 D17:E17">
    <cfRule type="containsText" dxfId="5" priority="7" stopIfTrue="1" operator="containsText" text="○">
      <formula>NOT(ISERROR(SEARCH("○",B16)))</formula>
    </cfRule>
    <cfRule type="containsText" dxfId="4" priority="8" stopIfTrue="1" operator="containsText" text="△入力中">
      <formula>NOT(ISERROR(SEARCH("△入力中",B16)))</formula>
    </cfRule>
    <cfRule type="containsText" dxfId="3" priority="9" stopIfTrue="1" operator="containsText" text="×">
      <formula>NOT(ISERROR(SEARCH("×",B16)))</formula>
    </cfRule>
  </conditionalFormatting>
  <conditionalFormatting sqref="C16:D16">
    <cfRule type="containsText" dxfId="2" priority="4" stopIfTrue="1" operator="containsText" text="○">
      <formula>NOT(ISERROR(SEARCH("○",C16)))</formula>
    </cfRule>
    <cfRule type="containsText" dxfId="1" priority="5" stopIfTrue="1" operator="containsText" text="△入力中">
      <formula>NOT(ISERROR(SEARCH("△入力中",C16)))</formula>
    </cfRule>
    <cfRule type="containsText" dxfId="0" priority="6" stopIfTrue="1" operator="containsText" text="×">
      <formula>NOT(ISERROR(SEARCH("×",C16)))</formula>
    </cfRule>
  </conditionalFormatting>
  <hyperlinks>
    <hyperlink ref="C16" location="特徴的な変化!G3" display="特徴的な変化!G3"/>
    <hyperlink ref="D17" location="入力用フォーム!H2" display="入力用フォーム!H2"/>
    <hyperlink ref="E17" location="入力用フォーム!I2" display="入力用フォーム!I2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H25"/>
  <sheetViews>
    <sheetView showGridLines="0" zoomScaleNormal="100" workbookViewId="0">
      <selection activeCell="I14" sqref="I14"/>
    </sheetView>
  </sheetViews>
  <sheetFormatPr defaultColWidth="8.89453125" defaultRowHeight="12.9"/>
  <cols>
    <col min="1" max="1" width="2.7890625" style="3" customWidth="1"/>
    <col min="2" max="2" width="17.20703125" style="4" customWidth="1"/>
    <col min="3" max="3" width="21.68359375" style="4" customWidth="1"/>
    <col min="4" max="4" width="24.68359375" style="4" customWidth="1"/>
    <col min="5" max="5" width="12.89453125" style="3" customWidth="1"/>
    <col min="6" max="6" width="14.41796875" style="3" customWidth="1"/>
    <col min="7" max="16384" width="8.89453125" style="3"/>
  </cols>
  <sheetData>
    <row r="1" spans="2:8" ht="21.75" customHeight="1">
      <c r="B1" s="204" t="s">
        <v>154</v>
      </c>
      <c r="C1" s="204"/>
      <c r="D1" s="204"/>
    </row>
    <row r="2" spans="2:8" ht="13.2" thickBot="1"/>
    <row r="3" spans="2:8" ht="39" customHeight="1">
      <c r="B3" s="205" t="s">
        <v>125</v>
      </c>
      <c r="C3" s="206"/>
      <c r="D3" s="207"/>
    </row>
    <row r="4" spans="2:8" ht="19.5" customHeight="1">
      <c r="B4" s="5" t="s">
        <v>2</v>
      </c>
      <c r="C4" s="6" t="s">
        <v>3</v>
      </c>
      <c r="D4" s="7" t="s">
        <v>5</v>
      </c>
    </row>
    <row r="5" spans="2:8" ht="19.5" customHeight="1">
      <c r="B5" s="192" t="s">
        <v>128</v>
      </c>
      <c r="C5" s="195" t="s">
        <v>149</v>
      </c>
      <c r="D5" s="8" t="s">
        <v>132</v>
      </c>
    </row>
    <row r="6" spans="2:8" ht="19.5" customHeight="1">
      <c r="B6" s="193"/>
      <c r="C6" s="197"/>
      <c r="D6" s="9" t="s">
        <v>133</v>
      </c>
      <c r="E6" s="10"/>
      <c r="F6" s="10"/>
      <c r="G6" s="10"/>
      <c r="H6" s="10"/>
    </row>
    <row r="7" spans="2:8" ht="19.5" customHeight="1">
      <c r="B7" s="193"/>
      <c r="C7" s="197" t="s">
        <v>129</v>
      </c>
      <c r="D7" s="9" t="s">
        <v>134</v>
      </c>
      <c r="E7" s="10"/>
      <c r="F7" s="10"/>
      <c r="G7" s="10"/>
      <c r="H7" s="10"/>
    </row>
    <row r="8" spans="2:8" ht="19.5" customHeight="1">
      <c r="B8" s="193"/>
      <c r="C8" s="197"/>
      <c r="D8" s="9" t="s">
        <v>135</v>
      </c>
    </row>
    <row r="9" spans="2:8" ht="19.5" customHeight="1">
      <c r="B9" s="193"/>
      <c r="C9" s="202" t="s">
        <v>130</v>
      </c>
      <c r="D9" s="203"/>
    </row>
    <row r="10" spans="2:8" ht="19.5" customHeight="1">
      <c r="B10" s="194"/>
      <c r="C10" s="198" t="s">
        <v>131</v>
      </c>
      <c r="D10" s="199"/>
    </row>
    <row r="11" spans="2:8" ht="19.5" customHeight="1">
      <c r="B11" s="192" t="s">
        <v>127</v>
      </c>
      <c r="C11" s="195" t="s">
        <v>139</v>
      </c>
      <c r="D11" s="8" t="s">
        <v>136</v>
      </c>
    </row>
    <row r="12" spans="2:8" ht="19.5" customHeight="1">
      <c r="B12" s="193"/>
      <c r="C12" s="197"/>
      <c r="D12" s="9" t="s">
        <v>137</v>
      </c>
    </row>
    <row r="13" spans="2:8" ht="19.5" customHeight="1">
      <c r="B13" s="193"/>
      <c r="C13" s="197"/>
      <c r="D13" s="9" t="s">
        <v>138</v>
      </c>
    </row>
    <row r="14" spans="2:8" ht="19.5" customHeight="1">
      <c r="B14" s="193"/>
      <c r="C14" s="198" t="s">
        <v>140</v>
      </c>
      <c r="D14" s="199"/>
    </row>
    <row r="15" spans="2:8" ht="19.5" customHeight="1">
      <c r="B15" s="192" t="s">
        <v>141</v>
      </c>
      <c r="C15" s="195" t="s">
        <v>142</v>
      </c>
      <c r="D15" s="8" t="s">
        <v>143</v>
      </c>
    </row>
    <row r="16" spans="2:8" ht="19.5" customHeight="1">
      <c r="B16" s="194"/>
      <c r="C16" s="196"/>
      <c r="D16" s="11" t="s">
        <v>148</v>
      </c>
    </row>
    <row r="17" spans="2:4" ht="19.5" customHeight="1">
      <c r="B17" s="192" t="s">
        <v>144</v>
      </c>
      <c r="C17" s="200" t="s">
        <v>145</v>
      </c>
      <c r="D17" s="201"/>
    </row>
    <row r="18" spans="2:4" ht="19.5" customHeight="1">
      <c r="B18" s="193"/>
      <c r="C18" s="202" t="s">
        <v>146</v>
      </c>
      <c r="D18" s="203"/>
    </row>
    <row r="19" spans="2:4" ht="19.5" customHeight="1">
      <c r="B19" s="194"/>
      <c r="C19" s="198" t="s">
        <v>147</v>
      </c>
      <c r="D19" s="199"/>
    </row>
    <row r="20" spans="2:4" ht="19.5" customHeight="1">
      <c r="B20" s="186" t="s">
        <v>150</v>
      </c>
      <c r="C20" s="187"/>
      <c r="D20" s="188"/>
    </row>
    <row r="21" spans="2:4" ht="19.5" customHeight="1" thickBot="1">
      <c r="B21" s="189" t="s">
        <v>151</v>
      </c>
      <c r="C21" s="190"/>
      <c r="D21" s="191"/>
    </row>
    <row r="22" spans="2:4" ht="7.5" customHeight="1">
      <c r="B22" s="12"/>
      <c r="C22" s="12"/>
      <c r="D22" s="12"/>
    </row>
    <row r="23" spans="2:4">
      <c r="B23" s="1" t="s">
        <v>152</v>
      </c>
      <c r="C23" s="12"/>
      <c r="D23" s="12"/>
    </row>
    <row r="24" spans="2:4">
      <c r="B24" s="1" t="s">
        <v>153</v>
      </c>
    </row>
    <row r="25" spans="2:4">
      <c r="B25" s="1"/>
    </row>
  </sheetData>
  <sheetProtection sheet="1" objects="1" scenarios="1"/>
  <mergeCells count="18">
    <mergeCell ref="B1:D1"/>
    <mergeCell ref="C19:D19"/>
    <mergeCell ref="B3:D3"/>
    <mergeCell ref="B5:B10"/>
    <mergeCell ref="C5:C6"/>
    <mergeCell ref="C7:C8"/>
    <mergeCell ref="C10:D10"/>
    <mergeCell ref="C9:D9"/>
    <mergeCell ref="B20:D20"/>
    <mergeCell ref="B21:D21"/>
    <mergeCell ref="B11:B14"/>
    <mergeCell ref="B15:B16"/>
    <mergeCell ref="C15:C16"/>
    <mergeCell ref="B17:B19"/>
    <mergeCell ref="C11:C13"/>
    <mergeCell ref="C14:D14"/>
    <mergeCell ref="C17:D17"/>
    <mergeCell ref="C18:D18"/>
  </mergeCells>
  <phoneticPr fontId="4"/>
  <printOptions horizontalCentered="1" verticalCentered="1"/>
  <pageMargins left="0.78740157480314965" right="0.78740157480314965" top="0.72" bottom="0.6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sitelist</vt:lpstr>
      <vt:lpstr>入力例(特徴的な変化)</vt:lpstr>
      <vt:lpstr>入力例</vt:lpstr>
      <vt:lpstr>特徴的な変化</vt:lpstr>
      <vt:lpstr>入力用フォーム</vt:lpstr>
      <vt:lpstr>チェック表</vt:lpstr>
      <vt:lpstr>凡例</vt:lpstr>
      <vt:lpstr>チェック表!Print_Area</vt:lpstr>
      <vt:lpstr>入力用フォーム!Print_Titles</vt:lpstr>
      <vt:lpstr>入力例!Print_Titles</vt:lpstr>
      <vt:lpstr>sitelist!SiteID</vt:lpstr>
      <vt:lpstr>SiteID</vt:lpstr>
      <vt:lpstr>sitelist!SiteName</vt:lpstr>
      <vt:lpstr>SiteName</vt:lpstr>
    </vt:vector>
  </TitlesOfParts>
  <Manager>Takagawa</Manager>
  <Company>NACS-J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Shinichi</dc:creator>
  <cp:lastModifiedBy>fujita_taku</cp:lastModifiedBy>
  <cp:lastPrinted>2009-03-12T02:37:47Z</cp:lastPrinted>
  <dcterms:created xsi:type="dcterms:W3CDTF">1997-01-08T22:48:59Z</dcterms:created>
  <dcterms:modified xsi:type="dcterms:W3CDTF">2023-05-17T03:00:59Z</dcterms:modified>
</cp:coreProperties>
</file>