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\EX30_市民活動推進部（外部共有）\02_モニ1000（外部共有）\02_moni1000データ関係\tmpフォルダー\●入力用フォーム改訂作業\★第5期に向けた改訂作業202303\#入力テスト\★最終稿(修正中)\休場修正済み\藤田チェック済み\"/>
    </mc:Choice>
  </mc:AlternateContent>
  <bookViews>
    <workbookView xWindow="480" yWindow="36" windowWidth="8472" windowHeight="4728" tabRatio="523" firstSheet="1" activeTab="1"/>
  </bookViews>
  <sheets>
    <sheet name="sitelist" sheetId="14" state="hidden" r:id="rId1"/>
    <sheet name="入力例(特徴的な変化)" sheetId="22" r:id="rId2"/>
    <sheet name="入力例" sheetId="23" r:id="rId3"/>
    <sheet name="特徴的な変化" sheetId="17" r:id="rId4"/>
    <sheet name="入力用フォーム" sheetId="4" r:id="rId5"/>
    <sheet name="チェック表" sheetId="21" r:id="rId6"/>
  </sheets>
  <definedNames>
    <definedName name="_xlnm.Print_Area" localSheetId="5">チェック表!$A$1:$H$24</definedName>
    <definedName name="_xlnm.Print_Area" localSheetId="4">入力用フォーム!$A$1:$P$76</definedName>
    <definedName name="_xlnm.Print_Area" localSheetId="2">入力例!$A$1:$P$39</definedName>
    <definedName name="_xlnm.Print_Titles" localSheetId="4">入力用フォーム!$14:$16</definedName>
    <definedName name="_xlnm.Print_Titles" localSheetId="2">入力例!$14:$16</definedName>
    <definedName name="SiteID">sitelist!$A$2:$A$204</definedName>
    <definedName name="SiteName">sitelist!$B$2:$B$204</definedName>
  </definedNames>
  <calcPr calcId="162913"/>
</workbook>
</file>

<file path=xl/calcChain.xml><?xml version="1.0" encoding="utf-8"?>
<calcChain xmlns="http://schemas.openxmlformats.org/spreadsheetml/2006/main">
  <c r="B4" i="17" l="1"/>
  <c r="Q17" i="4" l="1"/>
  <c r="G4" i="17"/>
  <c r="L4" i="4" l="1"/>
  <c r="D17" i="21" s="1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16" i="4" l="1"/>
  <c r="N4" i="4" s="1"/>
  <c r="E17" i="21" s="1"/>
  <c r="B17" i="21" s="1"/>
  <c r="B3" i="4"/>
  <c r="C16" i="21" l="1"/>
  <c r="B16" i="21" s="1"/>
  <c r="A5" i="21" s="1"/>
  <c r="C5" i="17"/>
  <c r="B4" i="4"/>
  <c r="C3" i="17" l="1"/>
  <c r="B5" i="4" l="1"/>
  <c r="C3" i="4" l="1"/>
</calcChain>
</file>

<file path=xl/comments1.xml><?xml version="1.0" encoding="utf-8"?>
<comments xmlns="http://schemas.openxmlformats.org/spreadsheetml/2006/main">
  <authors>
    <author>moni_11</author>
    <author>fukuda mayuko</author>
  </authors>
  <commentList>
    <comment ref="B3" authorId="0" shapeId="0">
      <text>
        <r>
          <rPr>
            <sz val="9"/>
            <color indexed="81"/>
            <rFont val="MS P ゴシック"/>
            <family val="3"/>
            <charset val="128"/>
          </rPr>
          <t>コアサイトは数字の前に「C」、一般サイトは数字の前に「S」がつきます</t>
        </r>
      </text>
    </commen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サイト番号から自動入力されます</t>
        </r>
      </text>
    </commen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調査年を入力してください</t>
        </r>
      </text>
    </comment>
    <comment ref="C7" authorId="1" shapeId="0">
      <text>
        <r>
          <rPr>
            <sz val="9"/>
            <color indexed="81"/>
            <rFont val="MS P ゴシック"/>
            <family val="3"/>
            <charset val="128"/>
          </rPr>
          <t>「有」「無」から選択してください
「有」の場合は備考欄に一言ご記入ください</t>
        </r>
      </text>
    </comment>
  </commentList>
</comments>
</file>

<file path=xl/comments2.xml><?xml version="1.0" encoding="utf-8"?>
<comments xmlns="http://schemas.openxmlformats.org/spreadsheetml/2006/main">
  <authors>
    <author>moni_11</author>
    <author>Kenkyu</author>
    <author>Takagawa</author>
  </authors>
  <commentList>
    <comment ref="B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「特徴的な変化」シートから
自動入力されます</t>
        </r>
      </text>
    </commen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「特徴的な変化」シートから
自動入力されます</t>
        </r>
      </text>
    </commen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「特徴的な変化」シートから
自動入力されます</t>
        </r>
      </text>
    </comment>
    <comment ref="B8" authorId="0" shapeId="0">
      <text>
        <r>
          <rPr>
            <sz val="9"/>
            <color indexed="81"/>
            <rFont val="MS P ゴシック"/>
            <family val="3"/>
            <charset val="128"/>
          </rPr>
          <t>季節の異なる調査結果はそれぞれ別のファイルとして作成・提出してください</t>
        </r>
      </text>
    </comment>
    <comment ref="B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気付いたことを記入してください
複数日に分けて調査をした場合にはその旨をご記入ください</t>
        </r>
      </text>
    </comment>
    <comment ref="F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未調査の場合には「未調査」を、
調査実施の場合には「緑有」「有」または「無」を選択してください</t>
        </r>
      </text>
    </comment>
    <comment ref="K16" authorId="2" shapeId="0">
      <text>
        <r>
          <rPr>
            <u/>
            <sz val="9"/>
            <color indexed="81"/>
            <rFont val="ＭＳ Ｐゴシック"/>
            <family val="3"/>
            <charset val="128"/>
          </rPr>
          <t>以下から選択してください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「1」　10m</t>
        </r>
        <r>
          <rPr>
            <vertAlign val="superscript"/>
            <sz val="9"/>
            <color indexed="81"/>
            <rFont val="ＭＳ Ｐゴシック"/>
            <family val="3"/>
            <charset val="128"/>
          </rPr>
          <t>2</t>
        </r>
        <r>
          <rPr>
            <sz val="9"/>
            <color indexed="81"/>
            <rFont val="ＭＳ Ｐゴシック"/>
            <family val="3"/>
            <charset val="128"/>
          </rPr>
          <t>未満
「2」　10～100m</t>
        </r>
        <r>
          <rPr>
            <vertAlign val="superscript"/>
            <sz val="9"/>
            <color indexed="81"/>
            <rFont val="ＭＳ Ｐゴシック"/>
            <family val="3"/>
            <charset val="128"/>
          </rPr>
          <t>2</t>
        </r>
        <r>
          <rPr>
            <sz val="9"/>
            <color indexed="81"/>
            <rFont val="ＭＳ Ｐゴシック"/>
            <family val="3"/>
            <charset val="128"/>
          </rPr>
          <t xml:space="preserve">
「3」　100～1000m</t>
        </r>
        <r>
          <rPr>
            <vertAlign val="superscript"/>
            <sz val="9"/>
            <color indexed="81"/>
            <rFont val="ＭＳ Ｐゴシック"/>
            <family val="3"/>
            <charset val="128"/>
          </rPr>
          <t>2</t>
        </r>
        <r>
          <rPr>
            <sz val="9"/>
            <color indexed="81"/>
            <rFont val="ＭＳ Ｐゴシック"/>
            <family val="3"/>
            <charset val="128"/>
          </rPr>
          <t xml:space="preserve">
「4」　1000～10000m</t>
        </r>
        <r>
          <rPr>
            <vertAlign val="superscript"/>
            <sz val="9"/>
            <color indexed="81"/>
            <rFont val="ＭＳ Ｐゴシック"/>
            <family val="3"/>
            <charset val="128"/>
          </rPr>
          <t>2</t>
        </r>
        <r>
          <rPr>
            <sz val="9"/>
            <color indexed="81"/>
            <rFont val="ＭＳ Ｐゴシック"/>
            <family val="3"/>
            <charset val="128"/>
          </rPr>
          <t xml:space="preserve">
「5」　10000m</t>
        </r>
        <r>
          <rPr>
            <vertAlign val="superscript"/>
            <sz val="9"/>
            <color indexed="81"/>
            <rFont val="ＭＳ Ｐゴシック"/>
            <family val="3"/>
            <charset val="128"/>
          </rPr>
          <t>2</t>
        </r>
        <r>
          <rPr>
            <sz val="9"/>
            <color indexed="81"/>
            <rFont val="ＭＳ Ｐゴシック"/>
            <family val="3"/>
            <charset val="128"/>
          </rPr>
          <t>以上</t>
        </r>
        <r>
          <rPr>
            <u/>
            <sz val="9"/>
            <color indexed="81"/>
            <rFont val="ＭＳ Ｐゴシック"/>
            <family val="3"/>
            <charset val="128"/>
          </rPr>
          <t xml:space="preserve">
以下のURLから面積測定できます</t>
        </r>
        <r>
          <rPr>
            <sz val="9"/>
            <color indexed="81"/>
            <rFont val="ＭＳ Ｐゴシック"/>
            <family val="3"/>
            <charset val="128"/>
          </rPr>
          <t xml:space="preserve">
http://www.acme.com/planimeter/
http://www.mapion.co.jp/route/</t>
        </r>
      </text>
    </comment>
    <comment ref="L16" authorId="1" shapeId="0">
      <text>
        <r>
          <rPr>
            <u/>
            <sz val="9"/>
            <color indexed="81"/>
            <rFont val="ＭＳ Ｐゴシック"/>
            <family val="3"/>
            <charset val="128"/>
          </rPr>
          <t>以下から選択してください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「1」　水田・畦
「2」　畑地
「3」　休耕・耕作放棄地
「4」　ため池、用水路　　
「5」　河川敷
「6」　堤防のり面
「7」　湿地、湿原、湖沼
「8」　道路のり面、造成地
「9」　採草放牧地
「10」 その他草地</t>
        </r>
      </text>
    </comment>
    <comment ref="M16" authorId="1" shapeId="0">
      <text>
        <r>
          <rPr>
            <u/>
            <sz val="9"/>
            <color indexed="81"/>
            <rFont val="ＭＳ Ｐゴシック"/>
            <family val="3"/>
            <charset val="128"/>
          </rPr>
          <t>以下から選択してください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「1」　年１回の刈り取り　　
「2」　年2回以上の刈り取り
「3」　不定期的な刈り取り
「4」　火入れ（野焼き）
「5」　放牧
「6」　特になし
「7」　不明</t>
        </r>
      </text>
    </comment>
    <comment ref="C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トランセクト法で調査を行った場合には、先頭行に
「（大区画名＋）全体」
という名前の区画のデータも入力し、面積階級をご入力ください</t>
        </r>
      </text>
    </comment>
  </commentList>
</comments>
</file>

<file path=xl/comments3.xml><?xml version="1.0" encoding="utf-8"?>
<comments xmlns="http://schemas.openxmlformats.org/spreadsheetml/2006/main">
  <authors>
    <author>moni_11</author>
    <author>fukuda mayuko</author>
  </authors>
  <commentLis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サイト番号から自動入力されます</t>
        </r>
      </text>
    </comment>
    <comment ref="C7" authorId="1" shapeId="0">
      <text>
        <r>
          <rPr>
            <sz val="10"/>
            <color indexed="81"/>
            <rFont val="MS P ゴシック"/>
            <family val="3"/>
            <charset val="128"/>
          </rPr>
          <t>「有」「無」から選択してください
「有」の場合は備考欄に一言ご記入ください</t>
        </r>
      </text>
    </comment>
  </commentList>
</comments>
</file>

<file path=xl/comments4.xml><?xml version="1.0" encoding="utf-8"?>
<comments xmlns="http://schemas.openxmlformats.org/spreadsheetml/2006/main">
  <authors>
    <author>moni_11</author>
    <author>Kenkyu</author>
    <author>Takagawa</author>
  </authors>
  <commentList>
    <comment ref="B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「特徴的な変化」シートから
自動入力されます</t>
        </r>
      </text>
    </commen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「特徴的な変化」シートから
自動入力されます</t>
        </r>
      </text>
    </commen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「特徴的な変化」シートから
自動入力されます</t>
        </r>
      </text>
    </comment>
    <comment ref="F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未調査の場合には「未調査」を、
調査実施の場合には「緑有」「有」または「無」を選択してください</t>
        </r>
      </text>
    </comment>
    <comment ref="K16" authorId="2" shapeId="0">
      <text>
        <r>
          <rPr>
            <u/>
            <sz val="9"/>
            <color indexed="81"/>
            <rFont val="ＭＳ Ｐゴシック"/>
            <family val="3"/>
            <charset val="128"/>
          </rPr>
          <t>以下から選択してください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「1」　10m</t>
        </r>
        <r>
          <rPr>
            <vertAlign val="superscript"/>
            <sz val="9"/>
            <color indexed="81"/>
            <rFont val="ＭＳ Ｐゴシック"/>
            <family val="3"/>
            <charset val="128"/>
          </rPr>
          <t>2</t>
        </r>
        <r>
          <rPr>
            <sz val="9"/>
            <color indexed="81"/>
            <rFont val="ＭＳ Ｐゴシック"/>
            <family val="3"/>
            <charset val="128"/>
          </rPr>
          <t>未満
「2」　10～100m</t>
        </r>
        <r>
          <rPr>
            <vertAlign val="superscript"/>
            <sz val="9"/>
            <color indexed="81"/>
            <rFont val="ＭＳ Ｐゴシック"/>
            <family val="3"/>
            <charset val="128"/>
          </rPr>
          <t>2</t>
        </r>
        <r>
          <rPr>
            <sz val="9"/>
            <color indexed="81"/>
            <rFont val="ＭＳ Ｐゴシック"/>
            <family val="3"/>
            <charset val="128"/>
          </rPr>
          <t xml:space="preserve">
「3」　100～1000m</t>
        </r>
        <r>
          <rPr>
            <vertAlign val="superscript"/>
            <sz val="9"/>
            <color indexed="81"/>
            <rFont val="ＭＳ Ｐゴシック"/>
            <family val="3"/>
            <charset val="128"/>
          </rPr>
          <t>2</t>
        </r>
        <r>
          <rPr>
            <sz val="9"/>
            <color indexed="81"/>
            <rFont val="ＭＳ Ｐゴシック"/>
            <family val="3"/>
            <charset val="128"/>
          </rPr>
          <t xml:space="preserve">
「4」　1000～10000m</t>
        </r>
        <r>
          <rPr>
            <vertAlign val="superscript"/>
            <sz val="9"/>
            <color indexed="81"/>
            <rFont val="ＭＳ Ｐゴシック"/>
            <family val="3"/>
            <charset val="128"/>
          </rPr>
          <t>2</t>
        </r>
        <r>
          <rPr>
            <sz val="9"/>
            <color indexed="81"/>
            <rFont val="ＭＳ Ｐゴシック"/>
            <family val="3"/>
            <charset val="128"/>
          </rPr>
          <t xml:space="preserve">
「5」　10000m</t>
        </r>
        <r>
          <rPr>
            <vertAlign val="superscript"/>
            <sz val="9"/>
            <color indexed="81"/>
            <rFont val="ＭＳ Ｐゴシック"/>
            <family val="3"/>
            <charset val="128"/>
          </rPr>
          <t>2</t>
        </r>
        <r>
          <rPr>
            <sz val="9"/>
            <color indexed="81"/>
            <rFont val="ＭＳ Ｐゴシック"/>
            <family val="3"/>
            <charset val="128"/>
          </rPr>
          <t xml:space="preserve">以上
</t>
        </r>
        <r>
          <rPr>
            <u/>
            <sz val="9"/>
            <color indexed="81"/>
            <rFont val="ＭＳ Ｐゴシック"/>
            <family val="3"/>
            <charset val="128"/>
          </rPr>
          <t xml:space="preserve">
以下のURLから面積測定できます</t>
        </r>
        <r>
          <rPr>
            <sz val="9"/>
            <color indexed="81"/>
            <rFont val="ＭＳ Ｐゴシック"/>
            <family val="3"/>
            <charset val="128"/>
          </rPr>
          <t xml:space="preserve">
http://www.acme.com/planimeter/
http://www.mapion.co.jp/route/</t>
        </r>
      </text>
    </comment>
    <comment ref="L16" authorId="1" shapeId="0">
      <text>
        <r>
          <rPr>
            <u/>
            <sz val="9"/>
            <color indexed="81"/>
            <rFont val="ＭＳ Ｐゴシック"/>
            <family val="3"/>
            <charset val="128"/>
          </rPr>
          <t>以下から選択してください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「1」　水田・畦
「2」　畑地
「3」　休耕・耕作放棄地
「4」　ため池、用水路　　
「5」　河川敷
「6」　堤防のり面
「7」　湿地、湿原、湖沼
「8」　道路のり面、造成地
「9」　採草放牧地
「10」 その他草地
</t>
        </r>
      </text>
    </comment>
    <comment ref="M16" authorId="1" shapeId="0">
      <text>
        <r>
          <rPr>
            <u/>
            <sz val="9"/>
            <color indexed="81"/>
            <rFont val="ＭＳ Ｐゴシック"/>
            <family val="3"/>
            <charset val="128"/>
          </rPr>
          <t>以下から選択してください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「1」　年１回の刈り取り　　
「2」　年2回以上の刈り取り
「3」　不定期的な刈り取り
「4」　火入れ（野焼き）
「5」　放牧
「6」　特になし
「7」　不明</t>
        </r>
      </text>
    </comment>
  </commentList>
</comments>
</file>

<file path=xl/sharedStrings.xml><?xml version="1.0" encoding="utf-8"?>
<sst xmlns="http://schemas.openxmlformats.org/spreadsheetml/2006/main" count="723" uniqueCount="537">
  <si>
    <t>管理状況</t>
    <rPh sb="0" eb="2">
      <t>カンリ</t>
    </rPh>
    <rPh sb="2" eb="4">
      <t>ジョウキョウ</t>
    </rPh>
    <phoneticPr fontId="4"/>
  </si>
  <si>
    <t>土地利用</t>
    <rPh sb="0" eb="4">
      <t>トチリヨウ</t>
    </rPh>
    <phoneticPr fontId="4"/>
  </si>
  <si>
    <t>車道・橋</t>
    <rPh sb="0" eb="2">
      <t>シャドウ</t>
    </rPh>
    <rPh sb="3" eb="4">
      <t>ハシ</t>
    </rPh>
    <phoneticPr fontId="4"/>
  </si>
  <si>
    <t>夜間照明</t>
    <rPh sb="0" eb="2">
      <t>ヤカン</t>
    </rPh>
    <rPh sb="2" eb="4">
      <t>ショウメイ</t>
    </rPh>
    <phoneticPr fontId="4"/>
  </si>
  <si>
    <t>サイト名</t>
    <rPh sb="3" eb="4">
      <t>メイ</t>
    </rPh>
    <phoneticPr fontId="4"/>
  </si>
  <si>
    <t>備考</t>
    <rPh sb="0" eb="2">
      <t>ビコウ</t>
    </rPh>
    <phoneticPr fontId="4"/>
  </si>
  <si>
    <t>環境条件と球巣の有無</t>
    <rPh sb="0" eb="2">
      <t>カンキョウ</t>
    </rPh>
    <rPh sb="2" eb="4">
      <t>ジョウケン</t>
    </rPh>
    <rPh sb="5" eb="6">
      <t>キュウ</t>
    </rPh>
    <rPh sb="6" eb="7">
      <t>ス</t>
    </rPh>
    <rPh sb="8" eb="10">
      <t>ウム</t>
    </rPh>
    <phoneticPr fontId="4"/>
  </si>
  <si>
    <t>面積階級</t>
    <rPh sb="0" eb="2">
      <t>メンセキ</t>
    </rPh>
    <rPh sb="2" eb="4">
      <t>カイキュウ</t>
    </rPh>
    <phoneticPr fontId="4"/>
  </si>
  <si>
    <t>第１優占植物種</t>
    <rPh sb="0" eb="2">
      <t>ダイイチ</t>
    </rPh>
    <rPh sb="2" eb="4">
      <t>ユウセン</t>
    </rPh>
    <rPh sb="4" eb="6">
      <t>ショクブツ</t>
    </rPh>
    <rPh sb="6" eb="7">
      <t>シュ</t>
    </rPh>
    <phoneticPr fontId="4"/>
  </si>
  <si>
    <t>第２優占植物種</t>
    <rPh sb="2" eb="4">
      <t>ユウセン</t>
    </rPh>
    <rPh sb="4" eb="6">
      <t>ショクブツ</t>
    </rPh>
    <rPh sb="6" eb="7">
      <t>シュ</t>
    </rPh>
    <phoneticPr fontId="4"/>
  </si>
  <si>
    <t>緑有</t>
  </si>
  <si>
    <t>無</t>
  </si>
  <si>
    <t>近い</t>
  </si>
  <si>
    <t>遠い</t>
  </si>
  <si>
    <t>有</t>
    <rPh sb="0" eb="1">
      <t>ア</t>
    </rPh>
    <phoneticPr fontId="4"/>
  </si>
  <si>
    <t>無</t>
    <rPh sb="0" eb="1">
      <t>ナ</t>
    </rPh>
    <phoneticPr fontId="4"/>
  </si>
  <si>
    <t>その他参加者</t>
    <rPh sb="2" eb="3">
      <t>タ</t>
    </rPh>
    <rPh sb="3" eb="6">
      <t>サンカシャ</t>
    </rPh>
    <phoneticPr fontId="4"/>
  </si>
  <si>
    <t>調査条件の備考</t>
    <rPh sb="0" eb="2">
      <t>チョウサ</t>
    </rPh>
    <rPh sb="2" eb="4">
      <t>ジョウケン</t>
    </rPh>
    <rPh sb="5" eb="7">
      <t>ビコウ</t>
    </rPh>
    <phoneticPr fontId="4"/>
  </si>
  <si>
    <t>調査年</t>
    <rPh sb="0" eb="2">
      <t>チョウサ</t>
    </rPh>
    <rPh sb="2" eb="3">
      <t>ネン</t>
    </rPh>
    <phoneticPr fontId="4"/>
  </si>
  <si>
    <t>○○の里山</t>
    <rPh sb="3" eb="5">
      <t>サトヤマ</t>
    </rPh>
    <phoneticPr fontId="4"/>
  </si>
  <si>
    <t>C002</t>
  </si>
  <si>
    <t>C003</t>
  </si>
  <si>
    <t>C004</t>
  </si>
  <si>
    <t>C005</t>
  </si>
  <si>
    <t>C006</t>
  </si>
  <si>
    <t>C007</t>
  </si>
  <si>
    <t>C008</t>
  </si>
  <si>
    <t>C009</t>
  </si>
  <si>
    <t>C010</t>
  </si>
  <si>
    <t>C011</t>
  </si>
  <si>
    <t>C012</t>
  </si>
  <si>
    <t>C013</t>
  </si>
  <si>
    <t>C014</t>
  </si>
  <si>
    <t>C015</t>
  </si>
  <si>
    <t>C016</t>
  </si>
  <si>
    <t>C017</t>
  </si>
  <si>
    <t>C018</t>
  </si>
  <si>
    <t>平岡公園、東部緑地</t>
  </si>
  <si>
    <t>糸井緑地</t>
  </si>
  <si>
    <t>越後沼湿原</t>
  </si>
  <si>
    <t>名駒地区</t>
  </si>
  <si>
    <t>稲美農業用水路調査地</t>
  </si>
  <si>
    <t>青葉山周辺の広瀬川とその支流群</t>
  </si>
  <si>
    <t>波伝谷</t>
  </si>
  <si>
    <t>福島市小鳥の森</t>
  </si>
  <si>
    <t>滑川浜周辺の里地</t>
  </si>
  <si>
    <t>牛久自然観察の森及びその周辺</t>
  </si>
  <si>
    <t>奥山地区</t>
  </si>
  <si>
    <t>ハローウッズ</t>
  </si>
  <si>
    <t>桐生自然観察の森</t>
  </si>
  <si>
    <t>上ノ原</t>
  </si>
  <si>
    <t>奈良新田</t>
  </si>
  <si>
    <t>見沼地域</t>
  </si>
  <si>
    <t>天覧山・多峯主山周辺景観緑地</t>
  </si>
  <si>
    <t>下志津・畔田谷津　中・下流域</t>
  </si>
  <si>
    <t>市野谷の森</t>
  </si>
  <si>
    <t>ほたるの里</t>
  </si>
  <si>
    <t>竜腹寺地区周辺の谷津田と斜面林</t>
  </si>
  <si>
    <t>道場入り周辺の里山</t>
  </si>
  <si>
    <t>東京都立長沼公園</t>
  </si>
  <si>
    <t>長池公園</t>
  </si>
  <si>
    <t>犬目地区</t>
  </si>
  <si>
    <t>木下沢都有保健保安林</t>
  </si>
  <si>
    <t>青梅の杜</t>
  </si>
  <si>
    <t>多摩動物公園内</t>
  </si>
  <si>
    <t>平井川</t>
  </si>
  <si>
    <t>秩父多摩甲斐国立公園 山のふるさと村園内</t>
  </si>
  <si>
    <t>梅田川流域</t>
  </si>
  <si>
    <t>瀬上の森</t>
  </si>
  <si>
    <t>横浜自然観察の森</t>
  </si>
  <si>
    <t>光の丘水辺公園</t>
  </si>
  <si>
    <t>山崎、鎌倉中央公園</t>
  </si>
  <si>
    <t>天神谷戸・石川丸山谷戸とその集水域</t>
  </si>
  <si>
    <t>中村川およびその周辺の里山</t>
  </si>
  <si>
    <t>いまいずみほたる公園</t>
  </si>
  <si>
    <t>東京農業大学厚木キャンパス</t>
  </si>
  <si>
    <t>神奈川県立座間谷戸山公園</t>
  </si>
  <si>
    <t>芹沢公園</t>
  </si>
  <si>
    <t>西丹沢周辺地域</t>
  </si>
  <si>
    <t>尾山耕地・中津川周辺</t>
  </si>
  <si>
    <t>緑公園水沢地内</t>
  </si>
  <si>
    <t>松代城山周辺</t>
  </si>
  <si>
    <t>呉羽丘陵</t>
  </si>
  <si>
    <t>五箇山大島地区</t>
  </si>
  <si>
    <t>里山里海自然学校保全林</t>
  </si>
  <si>
    <t>愛宕山少年自然の家周辺の森</t>
  </si>
  <si>
    <t>平林　桜池</t>
  </si>
  <si>
    <t>霧ヶ峰高原八島ヶ原湿原外周</t>
  </si>
  <si>
    <t>原山スキー場</t>
  </si>
  <si>
    <t>岐阜県百年公園</t>
  </si>
  <si>
    <t>静岡県立森林公園</t>
  </si>
  <si>
    <t>佐折田貫湖・小田貫湿原地域</t>
  </si>
  <si>
    <t>下柚野の里山</t>
  </si>
  <si>
    <t>トヨタの森</t>
  </si>
  <si>
    <t>犬山地域</t>
  </si>
  <si>
    <t>創造の森　横山</t>
  </si>
  <si>
    <t>みなくち子どもの森</t>
  </si>
  <si>
    <t>西山一帯</t>
  </si>
  <si>
    <t>桂川河川敷地区</t>
  </si>
  <si>
    <t>五月山緑地</t>
  </si>
  <si>
    <t>余野川周辺用水路</t>
  </si>
  <si>
    <t>栃原集落</t>
  </si>
  <si>
    <t>姫路市自然観察の森</t>
  </si>
  <si>
    <t>丸山湿原群</t>
  </si>
  <si>
    <t>根来山げんきの森</t>
  </si>
  <si>
    <t>演習林とその周辺</t>
  </si>
  <si>
    <t>池谷・黒谷周辺</t>
  </si>
  <si>
    <t>ろうきん森の学校・広島</t>
  </si>
  <si>
    <t>秋吉台</t>
  </si>
  <si>
    <t>サンクチュアリどんぐり</t>
  </si>
  <si>
    <t>横浪半島鳴無地区</t>
  </si>
  <si>
    <t>平尾台</t>
  </si>
  <si>
    <t>九州大学伊都キャンパス「生物多様性保全ゾーン」</t>
  </si>
  <si>
    <t>天山</t>
  </si>
  <si>
    <t>土器田　放棄耕作地</t>
  </si>
  <si>
    <t>鬼岳</t>
  </si>
  <si>
    <t>立田山及び周辺の里地</t>
  </si>
  <si>
    <t>「柿原の迫谷」付近の里地里山</t>
  </si>
  <si>
    <t>初夏</t>
    <rPh sb="0" eb="2">
      <t>ショカ</t>
    </rPh>
    <phoneticPr fontId="4"/>
  </si>
  <si>
    <t>A-1</t>
  </si>
  <si>
    <t>ススキ</t>
  </si>
  <si>
    <t>セイタカアワダチソウ</t>
  </si>
  <si>
    <t>A-2</t>
  </si>
  <si>
    <t>A-3</t>
  </si>
  <si>
    <t>有</t>
  </si>
  <si>
    <t>B-1-2</t>
  </si>
  <si>
    <t>B-1-3</t>
  </si>
  <si>
    <t>B-1-4</t>
  </si>
  <si>
    <t>B-1-5</t>
  </si>
  <si>
    <t>B-1-6</t>
  </si>
  <si>
    <t>B-1-7</t>
  </si>
  <si>
    <t>B-1-8</t>
  </si>
  <si>
    <t>B-1-9</t>
  </si>
  <si>
    <t>B-2-2</t>
  </si>
  <si>
    <t>B-2-3</t>
  </si>
  <si>
    <t>B-2-4</t>
  </si>
  <si>
    <t>B-2-5</t>
  </si>
  <si>
    <t>B-2-6</t>
  </si>
  <si>
    <t>緑有</t>
    <rPh sb="0" eb="1">
      <t>ミドリ</t>
    </rPh>
    <rPh sb="1" eb="2">
      <t>ア</t>
    </rPh>
    <phoneticPr fontId="4"/>
  </si>
  <si>
    <t>マコモ</t>
  </si>
  <si>
    <t>ヨシ</t>
  </si>
  <si>
    <t>近い</t>
    <rPh sb="0" eb="1">
      <t>チカ</t>
    </rPh>
    <phoneticPr fontId="4"/>
  </si>
  <si>
    <t>遠い</t>
    <rPh sb="0" eb="1">
      <t>トオ</t>
    </rPh>
    <phoneticPr fontId="4"/>
  </si>
  <si>
    <t>無</t>
    <rPh sb="0" eb="1">
      <t>ナシ</t>
    </rPh>
    <phoneticPr fontId="4"/>
  </si>
  <si>
    <t>B-2全体</t>
    <rPh sb="3" eb="5">
      <t>ゼンタイ</t>
    </rPh>
    <phoneticPr fontId="4"/>
  </si>
  <si>
    <t>ヨシ/ガマ</t>
  </si>
  <si>
    <t>サイト番号</t>
    <rPh sb="3" eb="5">
      <t>バンゴウ</t>
    </rPh>
    <phoneticPr fontId="4"/>
  </si>
  <si>
    <t>S004</t>
  </si>
  <si>
    <t>S007</t>
  </si>
  <si>
    <t>S008</t>
  </si>
  <si>
    <t>S018</t>
  </si>
  <si>
    <t>S021</t>
  </si>
  <si>
    <t>S023</t>
  </si>
  <si>
    <t>S026</t>
  </si>
  <si>
    <t>S027</t>
  </si>
  <si>
    <t>S028</t>
  </si>
  <si>
    <t>S030</t>
  </si>
  <si>
    <t>S032</t>
  </si>
  <si>
    <t>S034</t>
  </si>
  <si>
    <t>S035</t>
  </si>
  <si>
    <t>S036</t>
  </si>
  <si>
    <t>S037</t>
  </si>
  <si>
    <t>S040</t>
  </si>
  <si>
    <t>S041</t>
  </si>
  <si>
    <t>S042</t>
  </si>
  <si>
    <t>S044</t>
  </si>
  <si>
    <t>S045</t>
  </si>
  <si>
    <t>S047</t>
  </si>
  <si>
    <t>S048</t>
  </si>
  <si>
    <t>S050</t>
  </si>
  <si>
    <t>S051</t>
  </si>
  <si>
    <t>S052</t>
  </si>
  <si>
    <t>S053</t>
  </si>
  <si>
    <t>S054</t>
  </si>
  <si>
    <t>S055</t>
  </si>
  <si>
    <t>S057</t>
  </si>
  <si>
    <t>S059</t>
  </si>
  <si>
    <t>S063</t>
  </si>
  <si>
    <t>S064</t>
  </si>
  <si>
    <t>S065</t>
  </si>
  <si>
    <t>S066</t>
  </si>
  <si>
    <t>S069</t>
  </si>
  <si>
    <t>S070</t>
  </si>
  <si>
    <t>S071</t>
  </si>
  <si>
    <t>S072</t>
  </si>
  <si>
    <t>S075</t>
  </si>
  <si>
    <t>S076</t>
  </si>
  <si>
    <t>S077</t>
  </si>
  <si>
    <t>S078</t>
  </si>
  <si>
    <t>S079</t>
  </si>
  <si>
    <t>S080</t>
  </si>
  <si>
    <t>S081</t>
  </si>
  <si>
    <t>S082</t>
  </si>
  <si>
    <t>S087</t>
  </si>
  <si>
    <t>S090</t>
  </si>
  <si>
    <t>S091</t>
  </si>
  <si>
    <t>S095</t>
  </si>
  <si>
    <t>S097</t>
  </si>
  <si>
    <t>S100</t>
  </si>
  <si>
    <t>S103</t>
  </si>
  <si>
    <t>S105</t>
  </si>
  <si>
    <t>S106</t>
  </si>
  <si>
    <t>S110</t>
  </si>
  <si>
    <t>S111</t>
  </si>
  <si>
    <t>S113</t>
  </si>
  <si>
    <t>S114</t>
  </si>
  <si>
    <t>S115</t>
  </si>
  <si>
    <t>S117</t>
  </si>
  <si>
    <t>S118</t>
  </si>
  <si>
    <t>S126</t>
  </si>
  <si>
    <t>S128</t>
  </si>
  <si>
    <t>S132</t>
  </si>
  <si>
    <t>S133</t>
  </si>
  <si>
    <t>S134</t>
  </si>
  <si>
    <t>S135</t>
  </si>
  <si>
    <t>S138</t>
  </si>
  <si>
    <t>S139</t>
  </si>
  <si>
    <t>S140</t>
  </si>
  <si>
    <t>S141</t>
  </si>
  <si>
    <t>S145</t>
  </si>
  <si>
    <t>S146</t>
  </si>
  <si>
    <t>S149</t>
  </si>
  <si>
    <t>S153</t>
  </si>
  <si>
    <t>S155</t>
  </si>
  <si>
    <t>S157</t>
  </si>
  <si>
    <t>S159</t>
  </si>
  <si>
    <t>S164</t>
  </si>
  <si>
    <t>S165</t>
  </si>
  <si>
    <t>S169</t>
  </si>
  <si>
    <t>S171</t>
  </si>
  <si>
    <t>S172</t>
  </si>
  <si>
    <t>S173</t>
  </si>
  <si>
    <t>S174</t>
  </si>
  <si>
    <t>S176</t>
  </si>
  <si>
    <t>SiteID</t>
  </si>
  <si>
    <t>SiteName</t>
  </si>
  <si>
    <t>C001</t>
  </si>
  <si>
    <t>S002</t>
  </si>
  <si>
    <t>S003</t>
  </si>
  <si>
    <t>宮野入谷戸</t>
  </si>
  <si>
    <t>S086</t>
  </si>
  <si>
    <t>S162</t>
  </si>
  <si>
    <t>いなり山ポン太</t>
    <rPh sb="3" eb="4">
      <t>ヤマ</t>
    </rPh>
    <rPh sb="6" eb="7">
      <t>タ</t>
    </rPh>
    <phoneticPr fontId="4"/>
  </si>
  <si>
    <t>あなぐまななこ</t>
    <phoneticPr fontId="4"/>
  </si>
  <si>
    <t>タデ原湿原</t>
  </si>
  <si>
    <t>S182</t>
  </si>
  <si>
    <t>嵐山公園</t>
  </si>
  <si>
    <t>S183</t>
  </si>
  <si>
    <t>石狩浜海岸砂丘とその周辺</t>
  </si>
  <si>
    <t>S186</t>
  </si>
  <si>
    <t>大小迫　つむぎの家の里地・里山・山林・水辺</t>
  </si>
  <si>
    <t>S188</t>
  </si>
  <si>
    <t>小木津山自然公園</t>
  </si>
  <si>
    <t>S191</t>
  </si>
  <si>
    <t>松子地区</t>
  </si>
  <si>
    <t>S192</t>
  </si>
  <si>
    <t>野川　世田谷区成城・狛江市流域</t>
  </si>
  <si>
    <t>S193</t>
  </si>
  <si>
    <t>奥多摩むかし道地区</t>
  </si>
  <si>
    <t>S195</t>
  </si>
  <si>
    <t>青葉区西部の里山</t>
  </si>
  <si>
    <t>S197</t>
  </si>
  <si>
    <t>青根の水源林、沢・道志川、水田</t>
  </si>
  <si>
    <t>S198</t>
  </si>
  <si>
    <t>葛葉緑地</t>
  </si>
  <si>
    <t>S199</t>
  </si>
  <si>
    <t>乙女高原</t>
  </si>
  <si>
    <t>S200</t>
  </si>
  <si>
    <t>軽井沢タリアセン</t>
  </si>
  <si>
    <t>S201</t>
  </si>
  <si>
    <t>S202</t>
  </si>
  <si>
    <t>青墓憩いの森周辺</t>
  </si>
  <si>
    <t>S206</t>
  </si>
  <si>
    <t>浮島ヶ原自然公園</t>
  </si>
  <si>
    <t>S207</t>
  </si>
  <si>
    <t>下之郷半谷地区</t>
  </si>
  <si>
    <t>S208</t>
  </si>
  <si>
    <t>細野高原</t>
  </si>
  <si>
    <t>S210</t>
  </si>
  <si>
    <t>築水の森</t>
  </si>
  <si>
    <t>S214</t>
  </si>
  <si>
    <t>千里緑地第2区</t>
  </si>
  <si>
    <t>S215</t>
  </si>
  <si>
    <t>紫金山公園</t>
  </si>
  <si>
    <t>S216</t>
  </si>
  <si>
    <t>奥の谷</t>
  </si>
  <si>
    <t>S217</t>
  </si>
  <si>
    <t>三木山森林公園</t>
  </si>
  <si>
    <t>S220</t>
  </si>
  <si>
    <t>山陽ふれあい公園</t>
  </si>
  <si>
    <t>S222</t>
  </si>
  <si>
    <t>中須北地区</t>
  </si>
  <si>
    <t>S225</t>
  </si>
  <si>
    <t>重倉地区</t>
  </si>
  <si>
    <t>S226</t>
  </si>
  <si>
    <t>多久</t>
  </si>
  <si>
    <t>匝瑳の里山</t>
  </si>
  <si>
    <t>越路原丘陵</t>
  </si>
  <si>
    <t>達目洞</t>
  </si>
  <si>
    <t>項目</t>
    <rPh sb="0" eb="2">
      <t>コウモク</t>
    </rPh>
    <phoneticPr fontId="4"/>
  </si>
  <si>
    <t>環境変化の有無</t>
    <rPh sb="0" eb="4">
      <t>カンキョウヘンカ</t>
    </rPh>
    <rPh sb="5" eb="7">
      <t>ウム</t>
    </rPh>
    <phoneticPr fontId="4"/>
  </si>
  <si>
    <t>備考（変化した内容、気づいたことなどをご記入ください）</t>
    <rPh sb="0" eb="2">
      <t>ビコウ</t>
    </rPh>
    <phoneticPr fontId="4"/>
  </si>
  <si>
    <t>事務局記入欄</t>
    <rPh sb="0" eb="3">
      <t>ジムキョク</t>
    </rPh>
    <rPh sb="3" eb="6">
      <t>キニュウラン</t>
    </rPh>
    <phoneticPr fontId="4"/>
  </si>
  <si>
    <t>S062</t>
  </si>
  <si>
    <t>舞岡公園</t>
  </si>
  <si>
    <t>宍塚の里山</t>
  </si>
  <si>
    <t>中池見湿地</t>
  </si>
  <si>
    <t>穂谷の里山</t>
  </si>
  <si>
    <t>久住草原</t>
  </si>
  <si>
    <t>天狗森</t>
  </si>
  <si>
    <t>ハサンベツ里山計画地</t>
  </si>
  <si>
    <t>樺ノ沢</t>
  </si>
  <si>
    <t>たねほさんのハナノキ湿地</t>
  </si>
  <si>
    <t>小清水原生花園</t>
  </si>
  <si>
    <t>黒谷の棚田</t>
  </si>
  <si>
    <t>三瓶山北の原</t>
  </si>
  <si>
    <t>漆の里山</t>
  </si>
  <si>
    <t>海上の森</t>
  </si>
  <si>
    <t>帯広の森</t>
  </si>
  <si>
    <t>大山千枚田</t>
  </si>
  <si>
    <t>上林の里山</t>
  </si>
  <si>
    <t>祖納の里山</t>
  </si>
  <si>
    <t>世羅・御調のさと</t>
  </si>
  <si>
    <t>奈良川源流域(源流域周辺の里山地域)</t>
  </si>
  <si>
    <t>新津・秋葉山</t>
  </si>
  <si>
    <t>大沢一丁田</t>
  </si>
  <si>
    <t>海尻の水田と周辺</t>
  </si>
  <si>
    <t>西宮甲山・社家郷山</t>
  </si>
  <si>
    <t>松山市野外活動センター及びその周辺</t>
  </si>
  <si>
    <t>S230</t>
  </si>
  <si>
    <t>熊井の森</t>
  </si>
  <si>
    <t>S231</t>
  </si>
  <si>
    <t>鷹取山</t>
  </si>
  <si>
    <t>S233</t>
  </si>
  <si>
    <t>新笊川・旧笊川</t>
  </si>
  <si>
    <t>S234</t>
  </si>
  <si>
    <t>寒風山</t>
  </si>
  <si>
    <t>S235</t>
  </si>
  <si>
    <t>玉川地区</t>
  </si>
  <si>
    <t>S236</t>
  </si>
  <si>
    <t>上山屋地区</t>
  </si>
  <si>
    <t>S239</t>
  </si>
  <si>
    <t>成沢の里山</t>
  </si>
  <si>
    <t>S240</t>
  </si>
  <si>
    <t>逆川緑地</t>
  </si>
  <si>
    <t>S241</t>
  </si>
  <si>
    <t>若柴「椿の小径」と周辺</t>
  </si>
  <si>
    <t>S243</t>
  </si>
  <si>
    <t>上古山湿地</t>
  </si>
  <si>
    <t>S244</t>
  </si>
  <si>
    <t>上三川町明治地区</t>
  </si>
  <si>
    <t>S245</t>
  </si>
  <si>
    <t>那須平成の森　学びの森・ふれあいの森</t>
  </si>
  <si>
    <t>S246</t>
  </si>
  <si>
    <t>サンデンフォレスト</t>
  </si>
  <si>
    <t>S247</t>
  </si>
  <si>
    <t>鹿沢</t>
  </si>
  <si>
    <t>S248</t>
  </si>
  <si>
    <t>真沢地区</t>
  </si>
  <si>
    <t>S249</t>
  </si>
  <si>
    <t>坂月川上流一帯</t>
  </si>
  <si>
    <t>S250</t>
  </si>
  <si>
    <t>大草谷津田いきものの里</t>
  </si>
  <si>
    <t>S251</t>
  </si>
  <si>
    <t>堂谷津の里</t>
  </si>
  <si>
    <t>S252</t>
  </si>
  <si>
    <t>ヤマトミクリの里</t>
  </si>
  <si>
    <t>S253</t>
  </si>
  <si>
    <t>大月川源流部</t>
  </si>
  <si>
    <t>S254</t>
  </si>
  <si>
    <t>成城三丁目緑地・次大夫堀公園</t>
  </si>
  <si>
    <t>S256</t>
  </si>
  <si>
    <t>裏高尾</t>
  </si>
  <si>
    <t>S257</t>
  </si>
  <si>
    <t>高尾の森自然学校</t>
  </si>
  <si>
    <t>S259</t>
  </si>
  <si>
    <t>東京都立小峰公園</t>
  </si>
  <si>
    <t>S260</t>
  </si>
  <si>
    <t>目久尻川合流地点周辺</t>
  </si>
  <si>
    <t>S263</t>
  </si>
  <si>
    <t>池子の森自然公園</t>
  </si>
  <si>
    <t>S265</t>
  </si>
  <si>
    <t>小出スキー場　及び小出西山地域北部</t>
  </si>
  <si>
    <t>S266</t>
  </si>
  <si>
    <t>犀川中流域</t>
  </si>
  <si>
    <t>S270</t>
  </si>
  <si>
    <t>青年団伝統獅子舞　本郷地区</t>
  </si>
  <si>
    <t>S272</t>
  </si>
  <si>
    <t>御山神社社叢林</t>
  </si>
  <si>
    <t>S276</t>
  </si>
  <si>
    <t>ますみヶ丘平地林と周辺の小黒川流域</t>
  </si>
  <si>
    <t>S277</t>
  </si>
  <si>
    <t>中山道大湫宿</t>
  </si>
  <si>
    <t>S278</t>
  </si>
  <si>
    <t>恵那四谷里山</t>
  </si>
  <si>
    <t>S281</t>
  </si>
  <si>
    <t>ヤマザクラフイールド</t>
  </si>
  <si>
    <t>S282</t>
  </si>
  <si>
    <t>豊田市自然観察の森</t>
  </si>
  <si>
    <t>S284</t>
  </si>
  <si>
    <t>小泉地区の棚田及び山林</t>
  </si>
  <si>
    <t>S286</t>
  </si>
  <si>
    <t>京都府立丹後海と星の見える丘公園</t>
  </si>
  <si>
    <t>S287</t>
  </si>
  <si>
    <t>精華町</t>
  </si>
  <si>
    <t>S290</t>
  </si>
  <si>
    <t>大山山麓の湿地</t>
  </si>
  <si>
    <t>S293</t>
  </si>
  <si>
    <t>深山公園</t>
  </si>
  <si>
    <t>S297</t>
  </si>
  <si>
    <t>本山東谷</t>
  </si>
  <si>
    <t>S298</t>
  </si>
  <si>
    <t>香川県立森林公園 ドングリランド</t>
  </si>
  <si>
    <t>S300</t>
  </si>
  <si>
    <t>油山市民の森</t>
  </si>
  <si>
    <t>S301</t>
  </si>
  <si>
    <t>木場山とその周辺</t>
  </si>
  <si>
    <t>S303</t>
  </si>
  <si>
    <t>らくだ山周辺</t>
  </si>
  <si>
    <t>S304</t>
  </si>
  <si>
    <t>大分県県民の森</t>
  </si>
  <si>
    <t>S305</t>
  </si>
  <si>
    <t>九重自然教室（さとばる）とその周辺</t>
  </si>
  <si>
    <t>S307</t>
  </si>
  <si>
    <t>げんだぼの森周辺</t>
  </si>
  <si>
    <t>S308</t>
  </si>
  <si>
    <t>北広島市レクリエーションの森</t>
  </si>
  <si>
    <t>S309</t>
  </si>
  <si>
    <t>大野地区の里地里山</t>
  </si>
  <si>
    <t>S310</t>
  </si>
  <si>
    <t>生花の森</t>
  </si>
  <si>
    <t>S311</t>
  </si>
  <si>
    <t>豊北原生花園</t>
  </si>
  <si>
    <t>S312</t>
  </si>
  <si>
    <t>自鏡山</t>
  </si>
  <si>
    <t>S313</t>
  </si>
  <si>
    <t>どんぐりの森</t>
  </si>
  <si>
    <t>S314</t>
  </si>
  <si>
    <t>八面沢</t>
  </si>
  <si>
    <t>S315</t>
  </si>
  <si>
    <t>秋田男鹿琴川</t>
  </si>
  <si>
    <t>S316</t>
  </si>
  <si>
    <t>鹿内里山</t>
  </si>
  <si>
    <t>S317</t>
  </si>
  <si>
    <t>ゆるむしの森</t>
  </si>
  <si>
    <t>S318</t>
  </si>
  <si>
    <t>沢山池の里山</t>
  </si>
  <si>
    <t>S319</t>
  </si>
  <si>
    <t>五箇山菅沼周辺</t>
  </si>
  <si>
    <t>S320</t>
  </si>
  <si>
    <t>辰巳用水三段石垣自然園</t>
  </si>
  <si>
    <t>S321</t>
  </si>
  <si>
    <t>一乗谷朝倉氏遺跡</t>
  </si>
  <si>
    <t>S322</t>
  </si>
  <si>
    <t>西山山麓</t>
  </si>
  <si>
    <t>S323</t>
  </si>
  <si>
    <t>麻機遊水地</t>
  </si>
  <si>
    <t>S324</t>
  </si>
  <si>
    <t>小野</t>
  </si>
  <si>
    <t>S325</t>
  </si>
  <si>
    <t>弥畝の里</t>
  </si>
  <si>
    <t>S326</t>
  </si>
  <si>
    <t>江津湖</t>
  </si>
  <si>
    <r>
      <t>B</t>
    </r>
    <r>
      <rPr>
        <sz val="11"/>
        <rFont val="ＭＳ Ｐゴシック"/>
        <family val="3"/>
        <charset val="128"/>
      </rPr>
      <t>-1全体</t>
    </r>
    <rPh sb="3" eb="5">
      <t>ゼンタイ</t>
    </rPh>
    <phoneticPr fontId="4"/>
  </si>
  <si>
    <r>
      <t>区画の環境条件</t>
    </r>
    <r>
      <rPr>
        <sz val="10.5"/>
        <color indexed="10"/>
        <rFont val="ＭＳ Ｐゴシック"/>
        <family val="3"/>
        <charset val="128"/>
      </rPr>
      <t>　（年1回のみ記録します）</t>
    </r>
    <rPh sb="0" eb="2">
      <t>クカク</t>
    </rPh>
    <rPh sb="3" eb="5">
      <t>カンキョウ</t>
    </rPh>
    <rPh sb="5" eb="7">
      <t>ジョウケン</t>
    </rPh>
    <rPh sb="9" eb="10">
      <t>ネン</t>
    </rPh>
    <rPh sb="11" eb="12">
      <t>カイ</t>
    </rPh>
    <rPh sb="14" eb="16">
      <t>キロク</t>
    </rPh>
    <phoneticPr fontId="4"/>
  </si>
  <si>
    <r>
      <t xml:space="preserve">大区画名
</t>
    </r>
    <r>
      <rPr>
        <sz val="9"/>
        <color indexed="8"/>
        <rFont val="ＭＳ Ｐゴシック"/>
        <family val="3"/>
        <charset val="128"/>
      </rPr>
      <t>トランセクト法で使用</t>
    </r>
    <rPh sb="0" eb="1">
      <t>ダイ</t>
    </rPh>
    <rPh sb="1" eb="3">
      <t>クカク</t>
    </rPh>
    <rPh sb="3" eb="4">
      <t>メイ</t>
    </rPh>
    <rPh sb="11" eb="12">
      <t>ホウ</t>
    </rPh>
    <rPh sb="13" eb="15">
      <t>シヨウ</t>
    </rPh>
    <phoneticPr fontId="4"/>
  </si>
  <si>
    <r>
      <t xml:space="preserve">主な巣材
</t>
    </r>
    <r>
      <rPr>
        <sz val="10"/>
        <rFont val="ＭＳ Ｐゴシック"/>
        <family val="3"/>
        <charset val="128"/>
      </rPr>
      <t>(植物の種名）</t>
    </r>
    <rPh sb="0" eb="1">
      <t>オモ</t>
    </rPh>
    <rPh sb="2" eb="4">
      <t>スザイ</t>
    </rPh>
    <rPh sb="6" eb="8">
      <t>ショクブツ</t>
    </rPh>
    <rPh sb="9" eb="11">
      <t>シュメイ</t>
    </rPh>
    <phoneticPr fontId="4"/>
  </si>
  <si>
    <t>入力状況</t>
    <rPh sb="0" eb="2">
      <t>ニュウリョク</t>
    </rPh>
    <rPh sb="2" eb="4">
      <t>ジョウキョウ</t>
    </rPh>
    <phoneticPr fontId="4"/>
  </si>
  <si>
    <t>状態</t>
    <rPh sb="0" eb="2">
      <t>ジョウタイ</t>
    </rPh>
    <phoneticPr fontId="4"/>
  </si>
  <si>
    <t>チェック表</t>
    <rPh sb="4" eb="5">
      <t>ヒョウ</t>
    </rPh>
    <phoneticPr fontId="4"/>
  </si>
  <si>
    <t>各項目の入力チェック</t>
    <rPh sb="0" eb="3">
      <t>カクコウモク</t>
    </rPh>
    <rPh sb="4" eb="6">
      <t>ニュウリョク</t>
    </rPh>
    <phoneticPr fontId="4"/>
  </si>
  <si>
    <t>[状態について]</t>
    <rPh sb="1" eb="3">
      <t>ジョウタイ</t>
    </rPh>
    <phoneticPr fontId="4"/>
  </si>
  <si>
    <t>○：全て入力済です。</t>
    <rPh sb="2" eb="3">
      <t>スベ</t>
    </rPh>
    <rPh sb="4" eb="6">
      <t>ニュウリョク</t>
    </rPh>
    <rPh sb="6" eb="7">
      <t>スミ</t>
    </rPh>
    <phoneticPr fontId="4"/>
  </si>
  <si>
    <t>△：一部のみ入力済です。未入力や入力エラーとなっている箇所がありますので、ご確認ください。</t>
    <rPh sb="2" eb="4">
      <t>イチブ</t>
    </rPh>
    <rPh sb="6" eb="8">
      <t>ニュウリョク</t>
    </rPh>
    <rPh sb="8" eb="9">
      <t>スミ</t>
    </rPh>
    <rPh sb="12" eb="13">
      <t>ミ</t>
    </rPh>
    <rPh sb="13" eb="15">
      <t>ニュウリョク</t>
    </rPh>
    <rPh sb="16" eb="18">
      <t>ニュウリョク</t>
    </rPh>
    <rPh sb="27" eb="29">
      <t>カショ</t>
    </rPh>
    <rPh sb="38" eb="40">
      <t>カクニン</t>
    </rPh>
    <phoneticPr fontId="4"/>
  </si>
  <si>
    <t>×：入力されていません。ご入力をお願いします。</t>
    <rPh sb="2" eb="4">
      <t>ニュウリョク</t>
    </rPh>
    <rPh sb="13" eb="15">
      <t>ニュウリョク</t>
    </rPh>
    <rPh sb="17" eb="18">
      <t>ネガ</t>
    </rPh>
    <phoneticPr fontId="4"/>
  </si>
  <si>
    <t>シート</t>
    <phoneticPr fontId="4"/>
  </si>
  <si>
    <t>項目別</t>
    <rPh sb="0" eb="2">
      <t>コウモク</t>
    </rPh>
    <rPh sb="2" eb="3">
      <t>ベツ</t>
    </rPh>
    <phoneticPr fontId="4"/>
  </si>
  <si>
    <t>※新たにシートを追加した場合、そのシートの情報は反映されません。</t>
    <rPh sb="1" eb="2">
      <t>アラ</t>
    </rPh>
    <rPh sb="8" eb="10">
      <t>ツイカ</t>
    </rPh>
    <rPh sb="12" eb="14">
      <t>バアイ</t>
    </rPh>
    <rPh sb="21" eb="23">
      <t>ジョウホウ</t>
    </rPh>
    <rPh sb="24" eb="26">
      <t>ハンエイ</t>
    </rPh>
    <phoneticPr fontId="4"/>
  </si>
  <si>
    <t>入力用フォーム</t>
    <rPh sb="0" eb="3">
      <t>ニュウリョクヨウ</t>
    </rPh>
    <phoneticPr fontId="4"/>
  </si>
  <si>
    <t>特徴的な変化</t>
    <rPh sb="0" eb="3">
      <t>トクチョウテキ</t>
    </rPh>
    <rPh sb="4" eb="6">
      <t>ヘンカ</t>
    </rPh>
    <phoneticPr fontId="4"/>
  </si>
  <si>
    <t>基本情報</t>
    <rPh sb="0" eb="4">
      <t>キホンジョウホウ</t>
    </rPh>
    <phoneticPr fontId="4"/>
  </si>
  <si>
    <r>
      <t>注)</t>
    </r>
    <r>
      <rPr>
        <sz val="10"/>
        <color rgb="FFFF000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が付記された必須項目は漏れなく入力して下さい</t>
    </r>
    <phoneticPr fontId="4"/>
  </si>
  <si>
    <r>
      <t>サイト番号</t>
    </r>
    <r>
      <rPr>
        <b/>
        <sz val="10.5"/>
        <color rgb="FFFF0000"/>
        <rFont val="ＭＳ Ｐゴシック"/>
        <family val="3"/>
        <charset val="128"/>
      </rPr>
      <t>※</t>
    </r>
    <rPh sb="3" eb="5">
      <t>バンゴウ</t>
    </rPh>
    <phoneticPr fontId="4"/>
  </si>
  <si>
    <r>
      <t>調査年</t>
    </r>
    <r>
      <rPr>
        <b/>
        <sz val="10.5"/>
        <color rgb="FFFF0000"/>
        <rFont val="ＭＳ Ｐゴシック"/>
        <family val="3"/>
        <charset val="128"/>
      </rPr>
      <t>※</t>
    </r>
    <rPh sb="0" eb="2">
      <t>チョウサ</t>
    </rPh>
    <rPh sb="2" eb="3">
      <t>ネン</t>
    </rPh>
    <phoneticPr fontId="4"/>
  </si>
  <si>
    <t>気になった変化・結果
（環境、出現種、頻度など）</t>
    <rPh sb="0" eb="1">
      <t>キ</t>
    </rPh>
    <rPh sb="5" eb="7">
      <t>ヘンカ</t>
    </rPh>
    <rPh sb="8" eb="10">
      <t>ケッカ</t>
    </rPh>
    <rPh sb="12" eb="14">
      <t>カンキョウ</t>
    </rPh>
    <rPh sb="15" eb="17">
      <t>シュツゲン</t>
    </rPh>
    <rPh sb="17" eb="18">
      <t>シュ</t>
    </rPh>
    <rPh sb="19" eb="21">
      <t>ヒンド</t>
    </rPh>
    <phoneticPr fontId="2"/>
  </si>
  <si>
    <r>
      <t>月</t>
    </r>
    <r>
      <rPr>
        <sz val="10.5"/>
        <color rgb="FFFF0000"/>
        <rFont val="ＭＳ Ｐゴシック"/>
        <family val="3"/>
        <charset val="128"/>
      </rPr>
      <t>※</t>
    </r>
    <rPh sb="0" eb="1">
      <t>ツキ</t>
    </rPh>
    <phoneticPr fontId="4"/>
  </si>
  <si>
    <r>
      <t>日</t>
    </r>
    <r>
      <rPr>
        <sz val="10.5"/>
        <color rgb="FFFF0000"/>
        <rFont val="ＭＳ Ｐゴシック"/>
        <family val="3"/>
        <charset val="128"/>
      </rPr>
      <t>※</t>
    </r>
    <rPh sb="0" eb="1">
      <t>ヒ</t>
    </rPh>
    <phoneticPr fontId="4"/>
  </si>
  <si>
    <r>
      <t>季節</t>
    </r>
    <r>
      <rPr>
        <sz val="10.5"/>
        <color rgb="FFFF0000"/>
        <rFont val="ＭＳ Ｐゴシック"/>
        <family val="3"/>
        <charset val="128"/>
      </rPr>
      <t>※</t>
    </r>
    <rPh sb="0" eb="2">
      <t>キセツ</t>
    </rPh>
    <phoneticPr fontId="4"/>
  </si>
  <si>
    <r>
      <t>調査主担当名</t>
    </r>
    <r>
      <rPr>
        <sz val="10.5"/>
        <color rgb="FFFF0000"/>
        <rFont val="ＭＳ Ｐゴシック"/>
        <family val="3"/>
        <charset val="128"/>
      </rPr>
      <t>※</t>
    </r>
    <rPh sb="0" eb="2">
      <t>チョウサ</t>
    </rPh>
    <rPh sb="2" eb="3">
      <t>シュ</t>
    </rPh>
    <rPh sb="3" eb="5">
      <t>タントウ</t>
    </rPh>
    <rPh sb="5" eb="6">
      <t>メイ</t>
    </rPh>
    <phoneticPr fontId="4"/>
  </si>
  <si>
    <r>
      <t>参加人数</t>
    </r>
    <r>
      <rPr>
        <sz val="10.5"/>
        <color rgb="FFFF0000"/>
        <rFont val="ＭＳ Ｐゴシック"/>
        <family val="3"/>
        <charset val="128"/>
      </rPr>
      <t>※</t>
    </r>
    <rPh sb="0" eb="2">
      <t>サンカ</t>
    </rPh>
    <rPh sb="2" eb="4">
      <t>ニンズウ</t>
    </rPh>
    <phoneticPr fontId="4"/>
  </si>
  <si>
    <r>
      <t>地区名</t>
    </r>
    <r>
      <rPr>
        <sz val="10.5"/>
        <color rgb="FFFF0000"/>
        <rFont val="ＭＳ Ｐゴシック"/>
        <family val="3"/>
        <charset val="128"/>
      </rPr>
      <t>※</t>
    </r>
    <rPh sb="0" eb="3">
      <t>チクメイ</t>
    </rPh>
    <phoneticPr fontId="4"/>
  </si>
  <si>
    <r>
      <t>巣の
有無</t>
    </r>
    <r>
      <rPr>
        <sz val="10.5"/>
        <color rgb="FFFF0000"/>
        <rFont val="ＭＳ Ｐゴシック"/>
        <family val="3"/>
        <charset val="128"/>
      </rPr>
      <t>※</t>
    </r>
    <rPh sb="0" eb="1">
      <t>ス</t>
    </rPh>
    <rPh sb="3" eb="5">
      <t>ウム</t>
    </rPh>
    <phoneticPr fontId="4"/>
  </si>
  <si>
    <t>環境条件と球巣の有無</t>
    <rPh sb="0" eb="4">
      <t>カンキョウジョウケン</t>
    </rPh>
    <rPh sb="5" eb="6">
      <t>キュウ</t>
    </rPh>
    <rPh sb="6" eb="7">
      <t>ス</t>
    </rPh>
    <rPh sb="8" eb="10">
      <t>ウム</t>
    </rPh>
    <phoneticPr fontId="4"/>
  </si>
  <si>
    <t>環境条件と球巣の有無</t>
    <rPh sb="0" eb="4">
      <t>カンキョウジョウケン</t>
    </rPh>
    <rPh sb="5" eb="7">
      <t>キュウス</t>
    </rPh>
    <rPh sb="8" eb="10">
      <t>ウム</t>
    </rPh>
    <phoneticPr fontId="4"/>
  </si>
  <si>
    <r>
      <t>区画名</t>
    </r>
    <r>
      <rPr>
        <sz val="10.5"/>
        <color rgb="FFFF0000"/>
        <rFont val="ＭＳ Ｐゴシック"/>
        <family val="3"/>
        <charset val="128"/>
      </rPr>
      <t>※</t>
    </r>
    <rPh sb="0" eb="2">
      <t>クカク</t>
    </rPh>
    <rPh sb="2" eb="3">
      <t>メイ</t>
    </rPh>
    <phoneticPr fontId="4"/>
  </si>
  <si>
    <r>
      <t>調査
人数</t>
    </r>
    <r>
      <rPr>
        <sz val="10.5"/>
        <color rgb="FFFF0000"/>
        <rFont val="ＭＳ Ｐゴシック"/>
        <family val="3"/>
        <charset val="128"/>
      </rPr>
      <t>※</t>
    </r>
    <rPh sb="0" eb="2">
      <t>チョウサ</t>
    </rPh>
    <rPh sb="3" eb="5">
      <t>ニンズウ</t>
    </rPh>
    <phoneticPr fontId="4"/>
  </si>
  <si>
    <r>
      <t xml:space="preserve">調査
時間
</t>
    </r>
    <r>
      <rPr>
        <sz val="10"/>
        <rFont val="ＭＳ Ｐゴシック"/>
        <family val="3"/>
        <charset val="128"/>
      </rPr>
      <t>(分）</t>
    </r>
    <r>
      <rPr>
        <sz val="10"/>
        <color rgb="FFFF0000"/>
        <rFont val="ＭＳ Ｐゴシック"/>
        <family val="3"/>
        <charset val="128"/>
      </rPr>
      <t>※</t>
    </r>
    <rPh sb="0" eb="2">
      <t>チョウサ</t>
    </rPh>
    <rPh sb="3" eb="5">
      <t>ジカン</t>
    </rPh>
    <rPh sb="7" eb="8">
      <t>ブン</t>
    </rPh>
    <phoneticPr fontId="4"/>
  </si>
  <si>
    <r>
      <t>時間内
での発見
巣数</t>
    </r>
    <r>
      <rPr>
        <sz val="10"/>
        <color rgb="FFFF0000"/>
        <rFont val="ＭＳ Ｐゴシック"/>
        <family val="3"/>
        <charset val="128"/>
      </rPr>
      <t>※</t>
    </r>
    <rPh sb="0" eb="3">
      <t>ジカンナイ</t>
    </rPh>
    <rPh sb="6" eb="8">
      <t>ハッケン</t>
    </rPh>
    <rPh sb="9" eb="11">
      <t>ススウ</t>
    </rPh>
    <phoneticPr fontId="4"/>
  </si>
  <si>
    <t>↓未入力チェック</t>
    <rPh sb="1" eb="4">
      <t>ミニュウリョク</t>
    </rPh>
    <phoneticPr fontId="4"/>
  </si>
  <si>
    <t>※シートごとの各項目にある「状態」（×未入力や△入力中など）の部分をクリックすると、該当項目に飛ぶことができます</t>
    <rPh sb="7" eb="10">
      <t>カクコウモク</t>
    </rPh>
    <rPh sb="14" eb="16">
      <t>ジョウタイ</t>
    </rPh>
    <rPh sb="19" eb="22">
      <t>ミニュウリョク</t>
    </rPh>
    <rPh sb="23" eb="27">
      <t>サンカクニュウリョクチュウ</t>
    </rPh>
    <rPh sb="31" eb="33">
      <t>ブブン</t>
    </rPh>
    <rPh sb="42" eb="44">
      <t>ガイトウ</t>
    </rPh>
    <rPh sb="44" eb="46">
      <t>コウモク</t>
    </rPh>
    <rPh sb="47" eb="48">
      <t>ト</t>
    </rPh>
    <phoneticPr fontId="4"/>
  </si>
  <si>
    <r>
      <t>環境変化の有無</t>
    </r>
    <r>
      <rPr>
        <sz val="10.5"/>
        <color rgb="FFFF0000"/>
        <rFont val="ＭＳ Ｐゴシック"/>
        <family val="3"/>
        <charset val="128"/>
      </rPr>
      <t>※</t>
    </r>
    <rPh sb="0" eb="4">
      <t>カンキョウヘンカ</t>
    </rPh>
    <rPh sb="5" eb="7">
      <t>ウム</t>
    </rPh>
    <phoneticPr fontId="4"/>
  </si>
  <si>
    <t>S999</t>
  </si>
  <si>
    <t>○○の里山</t>
  </si>
  <si>
    <t>○完了</t>
  </si>
  <si>
    <t>気になった変化・結果
（環境、出現種、頻度など）</t>
    <rPh sb="0" eb="1">
      <t>キ</t>
    </rPh>
    <rPh sb="5" eb="7">
      <t>ヘンカ</t>
    </rPh>
    <rPh sb="8" eb="10">
      <t>ケッカ</t>
    </rPh>
    <rPh sb="12" eb="14">
      <t>カンキョウ</t>
    </rPh>
    <rPh sb="15" eb="17">
      <t>シュツゲン</t>
    </rPh>
    <rPh sb="17" eb="18">
      <t>シュ</t>
    </rPh>
    <rPh sb="19" eb="21">
      <t>ヒンド</t>
    </rPh>
    <phoneticPr fontId="1"/>
  </si>
  <si>
    <t>休耕田の一部に太陽光パネルの建設があり、草地が減ってしまった。カヤネズミの巣も全体的に少なかった。</t>
    <phoneticPr fontId="4"/>
  </si>
  <si>
    <t>6月26日にも調査を実施した</t>
    <phoneticPr fontId="4"/>
  </si>
  <si>
    <t>A</t>
  </si>
  <si>
    <t>ヒメガマ</t>
  </si>
  <si>
    <t>トダシバ</t>
  </si>
  <si>
    <t>B</t>
  </si>
  <si>
    <t>B-1</t>
  </si>
  <si>
    <t>B-1-1</t>
  </si>
  <si>
    <t>アゼスゲ</t>
  </si>
  <si>
    <t>カサスゲ</t>
  </si>
  <si>
    <t>B-2</t>
  </si>
  <si>
    <t>B-2-1</t>
  </si>
  <si>
    <t>B-3</t>
  </si>
  <si>
    <t>B-4</t>
  </si>
  <si>
    <t>B-5</t>
  </si>
  <si>
    <t>ミゾソバ</t>
  </si>
  <si>
    <r>
      <t xml:space="preserve"> ◆ 項目名に</t>
    </r>
    <r>
      <rPr>
        <b/>
        <sz val="13"/>
        <color rgb="FFFF0000"/>
        <rFont val="メイリオ"/>
        <family val="3"/>
        <charset val="128"/>
      </rPr>
      <t>※</t>
    </r>
    <r>
      <rPr>
        <b/>
        <sz val="13"/>
        <color theme="1"/>
        <rFont val="メイリオ"/>
        <family val="3"/>
        <charset val="128"/>
      </rPr>
      <t>が付記された必須項目は、もれなく入力願います</t>
    </r>
    <rPh sb="3" eb="6">
      <t>コウモクメイ</t>
    </rPh>
    <rPh sb="9" eb="11">
      <t>フキ</t>
    </rPh>
    <rPh sb="14" eb="18">
      <t>ヒッスコウモク</t>
    </rPh>
    <rPh sb="24" eb="27">
      <t>ニュウリョクネガ</t>
    </rPh>
    <phoneticPr fontId="43"/>
  </si>
  <si>
    <t>　◆ エラーがあるセルが黄色に着色されます</t>
    <phoneticPr fontId="4"/>
  </si>
  <si>
    <r>
      <t xml:space="preserve">  　 未記入・記入間違いの場合、</t>
    </r>
    <r>
      <rPr>
        <u/>
        <sz val="11"/>
        <color theme="1"/>
        <rFont val="ＭＳ Ｐゴシック"/>
        <family val="3"/>
        <charset val="128"/>
      </rPr>
      <t>解析に利用できず集計対象外となる</t>
    </r>
    <r>
      <rPr>
        <sz val="11"/>
        <color theme="1"/>
        <rFont val="ＭＳ Ｐゴシック"/>
        <family val="3"/>
        <charset val="128"/>
      </rPr>
      <t>ためです。
　　　</t>
    </r>
    <phoneticPr fontId="43"/>
  </si>
  <si>
    <t>　 　着色された色によって、下表を参照に入力/修正/確認願います。</t>
  </si>
  <si>
    <t>　　皆様から提供いただいた貴重なデータをすべて有効活用するため、ご協力お願いします。</t>
    <rPh sb="23" eb="27">
      <t>ユウコウカツヨウ</t>
    </rPh>
    <rPh sb="33" eb="35">
      <t>キョウリョク</t>
    </rPh>
    <rPh sb="36" eb="37">
      <t>ネガ</t>
    </rPh>
    <phoneticPr fontId="43"/>
  </si>
  <si>
    <t>未調査</t>
    <rPh sb="0" eb="3">
      <t>ミチョウサ</t>
    </rPh>
    <phoneticPr fontId="4"/>
  </si>
  <si>
    <t>草刈り直後のため未調査</t>
    <rPh sb="0" eb="2">
      <t>クサカ</t>
    </rPh>
    <rPh sb="3" eb="5">
      <t>チョクゴ</t>
    </rPh>
    <rPh sb="8" eb="11">
      <t>ミチョウサ</t>
    </rPh>
    <phoneticPr fontId="4"/>
  </si>
  <si>
    <t>　　入力用フォームの各シートは、入力を簡単に行えるよう「シート保護」されています。</t>
  </si>
  <si>
    <t>　　やむを得ず、行を増やしたい場合は以下の手順で、シート保護の解除と行の追加を行ってください。</t>
  </si>
  <si>
    <t>　　行を挿入した際は、数式が壊れて、エラーメッセージや、入力状況が正しく表示されないことがあるのでご注意下さい。</t>
  </si>
  <si>
    <t xml:space="preserve"> ◆行を挿入、増やす場合、どうする？</t>
    <rPh sb="2" eb="3">
      <t>ギョウ</t>
    </rPh>
    <rPh sb="4" eb="6">
      <t>ソウニュウ</t>
    </rPh>
    <rPh sb="7" eb="8">
      <t>フ</t>
    </rPh>
    <rPh sb="10" eb="12">
      <t>バアイ</t>
    </rPh>
    <phoneticPr fontId="43"/>
  </si>
  <si>
    <t>"△入力中"や"×未入力"のままでも提出は可能です</t>
    <rPh sb="2" eb="5">
      <t>ニュウリョクチュウ</t>
    </rPh>
    <rPh sb="21" eb="23">
      <t>カノウ</t>
    </rPh>
    <phoneticPr fontId="4"/>
  </si>
  <si>
    <t>ご入力、ありがとうございました</t>
    <phoneticPr fontId="4"/>
  </si>
  <si>
    <r>
      <t>モニ1000里地　カヤネズミ調査　特徴的な変化入力用フォーム</t>
    </r>
    <r>
      <rPr>
        <b/>
        <sz val="10"/>
        <color theme="0"/>
        <rFont val="ＭＳ Ｐゴシック"/>
        <family val="3"/>
        <charset val="128"/>
      </rPr>
      <t>　ver.5.00</t>
    </r>
    <rPh sb="6" eb="8">
      <t>サトチ</t>
    </rPh>
    <rPh sb="14" eb="16">
      <t>チョウサ</t>
    </rPh>
    <rPh sb="17" eb="19">
      <t>トクチョウ</t>
    </rPh>
    <rPh sb="19" eb="20">
      <t>テキ</t>
    </rPh>
    <rPh sb="21" eb="23">
      <t>ヘンカ</t>
    </rPh>
    <rPh sb="23" eb="25">
      <t>ニュウリョク</t>
    </rPh>
    <rPh sb="25" eb="26">
      <t>ヨウ</t>
    </rPh>
    <phoneticPr fontId="4"/>
  </si>
  <si>
    <r>
      <t>モニ1000里地　カヤネズミ調査　結果入力用フォーム　</t>
    </r>
    <r>
      <rPr>
        <b/>
        <sz val="10"/>
        <rFont val="ＭＳ Ｐゴシック"/>
        <family val="3"/>
        <charset val="128"/>
      </rPr>
      <t>ver5.00</t>
    </r>
    <rPh sb="6" eb="8">
      <t>サトチ</t>
    </rPh>
    <rPh sb="17" eb="19">
      <t>ケッカ</t>
    </rPh>
    <rPh sb="19" eb="21">
      <t>ニュウリョク</t>
    </rPh>
    <rPh sb="21" eb="22">
      <t>ヨウ</t>
    </rPh>
    <phoneticPr fontId="4"/>
  </si>
  <si>
    <r>
      <t>モニ1000里地　カヤネズミ調査　結果入力用フォーム</t>
    </r>
    <r>
      <rPr>
        <b/>
        <sz val="10"/>
        <rFont val="ＭＳ Ｐゴシック"/>
        <family val="3"/>
        <charset val="128"/>
      </rPr>
      <t xml:space="preserve"> ver5.00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</si>
</sst>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00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9"/>
      <color indexed="81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</font>
    <font>
      <vertAlign val="superscript"/>
      <sz val="9"/>
      <color indexed="8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.5"/>
      <color theme="0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color indexed="9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b/>
      <sz val="10.5"/>
      <color indexed="8"/>
      <name val="ＭＳ Ｐゴシック"/>
      <family val="3"/>
      <charset val="128"/>
    </font>
    <font>
      <sz val="10.5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平成明朝"/>
      <family val="3"/>
      <charset val="128"/>
    </font>
    <font>
      <b/>
      <sz val="10.5"/>
      <color theme="0" tint="-0.499984740745262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0.5"/>
      <color rgb="FF0070C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ＭＳ ゴシック"/>
      <family val="3"/>
      <charset val="128"/>
    </font>
    <font>
      <b/>
      <sz val="13"/>
      <color theme="1"/>
      <name val="メイリオ"/>
      <family val="3"/>
      <charset val="128"/>
    </font>
    <font>
      <b/>
      <sz val="13"/>
      <color rgb="FFFF000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B725B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33" fillId="0" borderId="0"/>
    <xf numFmtId="0" fontId="37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237">
    <xf numFmtId="0" fontId="0" fillId="0" borderId="0" xfId="0"/>
    <xf numFmtId="177" fontId="0" fillId="0" borderId="0" xfId="0" applyNumberFormat="1"/>
    <xf numFmtId="0" fontId="28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/>
      <protection locked="0"/>
    </xf>
    <xf numFmtId="0" fontId="19" fillId="0" borderId="0" xfId="1" applyFont="1" applyProtection="1">
      <alignment vertical="center"/>
      <protection locked="0"/>
    </xf>
    <xf numFmtId="0" fontId="20" fillId="5" borderId="4" xfId="1" applyFont="1" applyFill="1" applyBorder="1" applyAlignment="1" applyProtection="1">
      <alignment vertical="center"/>
      <protection locked="0"/>
    </xf>
    <xf numFmtId="0" fontId="21" fillId="0" borderId="5" xfId="1" applyFont="1" applyFill="1" applyBorder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</xf>
    <xf numFmtId="0" fontId="15" fillId="0" borderId="0" xfId="1" applyFont="1" applyProtection="1">
      <alignment vertical="center"/>
    </xf>
    <xf numFmtId="0" fontId="21" fillId="0" borderId="4" xfId="1" applyFont="1" applyFill="1" applyBorder="1" applyAlignment="1" applyProtection="1">
      <alignment horizontal="left" vertical="center"/>
      <protection locked="0"/>
    </xf>
    <xf numFmtId="0" fontId="22" fillId="6" borderId="4" xfId="1" applyFont="1" applyFill="1" applyBorder="1" applyAlignment="1" applyProtection="1">
      <alignment horizontal="center" vertical="center" wrapText="1"/>
      <protection locked="0"/>
    </xf>
    <xf numFmtId="0" fontId="23" fillId="0" borderId="4" xfId="1" applyFont="1" applyBorder="1" applyAlignment="1" applyProtection="1">
      <alignment horizontal="center" vertical="center"/>
      <protection locked="0"/>
    </xf>
    <xf numFmtId="0" fontId="19" fillId="9" borderId="4" xfId="1" applyFont="1" applyFill="1" applyBorder="1" applyAlignment="1" applyProtection="1">
      <alignment vertical="center" wrapText="1"/>
      <protection locked="0"/>
    </xf>
    <xf numFmtId="0" fontId="22" fillId="9" borderId="20" xfId="2" applyFont="1" applyFill="1" applyBorder="1" applyAlignment="1" applyProtection="1">
      <alignment horizontal="center"/>
      <protection locked="0"/>
    </xf>
    <xf numFmtId="0" fontId="5" fillId="9" borderId="4" xfId="0" applyFont="1" applyFill="1" applyBorder="1" applyAlignment="1" applyProtection="1">
      <alignment horizontal="center" vertical="center"/>
      <protection locked="0"/>
    </xf>
    <xf numFmtId="0" fontId="22" fillId="9" borderId="4" xfId="2" applyFont="1" applyFill="1" applyBorder="1" applyAlignment="1" applyProtection="1">
      <alignment horizontal="center" vertical="center"/>
      <protection locked="0"/>
    </xf>
    <xf numFmtId="177" fontId="21" fillId="7" borderId="4" xfId="0" applyNumberFormat="1" applyFont="1" applyFill="1" applyBorder="1" applyAlignment="1" applyProtection="1">
      <alignment horizontal="left"/>
    </xf>
    <xf numFmtId="0" fontId="22" fillId="0" borderId="32" xfId="1" applyFont="1" applyFill="1" applyBorder="1" applyAlignment="1" applyProtection="1">
      <protection locked="0"/>
    </xf>
    <xf numFmtId="0" fontId="22" fillId="0" borderId="0" xfId="1" applyFont="1" applyFill="1" applyBorder="1" applyAlignment="1" applyProtection="1"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2" fillId="3" borderId="4" xfId="0" applyFont="1" applyFill="1" applyBorder="1" applyProtection="1"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Border="1" applyProtection="1">
      <protection locked="0"/>
    </xf>
    <xf numFmtId="0" fontId="22" fillId="0" borderId="0" xfId="0" applyFont="1" applyProtection="1">
      <protection locked="0"/>
    </xf>
    <xf numFmtId="176" fontId="22" fillId="0" borderId="4" xfId="0" applyNumberFormat="1" applyFont="1" applyBorder="1" applyAlignment="1" applyProtection="1">
      <alignment horizontal="left" vertical="center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0" fontId="29" fillId="3" borderId="4" xfId="0" applyFont="1" applyFill="1" applyBorder="1" applyAlignment="1" applyProtection="1">
      <alignment horizontal="left" vertical="center"/>
      <protection locked="0"/>
    </xf>
    <xf numFmtId="0" fontId="22" fillId="0" borderId="5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Alignment="1" applyProtection="1">
      <alignment vertical="center"/>
      <protection locked="0"/>
    </xf>
    <xf numFmtId="0" fontId="22" fillId="0" borderId="5" xfId="0" applyFont="1" applyBorder="1" applyAlignment="1" applyProtection="1">
      <alignment horizontal="left" vertical="center"/>
      <protection locked="0"/>
    </xf>
    <xf numFmtId="0" fontId="22" fillId="3" borderId="4" xfId="0" applyFont="1" applyFill="1" applyBorder="1" applyAlignment="1" applyProtection="1">
      <alignment vertical="center"/>
      <protection locked="0"/>
    </xf>
    <xf numFmtId="0" fontId="29" fillId="0" borderId="0" xfId="0" applyFont="1" applyAlignment="1" applyProtection="1">
      <alignment horizontal="left" vertical="top"/>
      <protection locked="0"/>
    </xf>
    <xf numFmtId="0" fontId="30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horizontal="right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left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176" fontId="22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center"/>
      <protection locked="0"/>
    </xf>
    <xf numFmtId="176" fontId="22" fillId="7" borderId="4" xfId="0" applyNumberFormat="1" applyFont="1" applyFill="1" applyBorder="1" applyAlignment="1" applyProtection="1">
      <alignment horizontal="left" vertical="center"/>
    </xf>
    <xf numFmtId="0" fontId="5" fillId="3" borderId="39" xfId="0" applyFont="1" applyFill="1" applyBorder="1" applyAlignment="1" applyProtection="1">
      <alignment horizontal="center" vertical="center"/>
      <protection locked="0"/>
    </xf>
    <xf numFmtId="0" fontId="15" fillId="0" borderId="0" xfId="4" applyFont="1" applyAlignment="1" applyProtection="1">
      <alignment horizontal="left" vertical="center"/>
    </xf>
    <xf numFmtId="0" fontId="26" fillId="10" borderId="4" xfId="0" applyFont="1" applyFill="1" applyBorder="1" applyAlignment="1" applyProtection="1">
      <alignment horizontal="center" vertical="center"/>
    </xf>
    <xf numFmtId="0" fontId="15" fillId="0" borderId="0" xfId="4" applyFont="1" applyProtection="1">
      <alignment vertical="center"/>
    </xf>
    <xf numFmtId="0" fontId="19" fillId="0" borderId="0" xfId="4" applyFont="1" applyProtection="1">
      <alignment vertical="center"/>
    </xf>
    <xf numFmtId="0" fontId="5" fillId="0" borderId="0" xfId="0" applyFont="1" applyAlignment="1" applyProtection="1">
      <alignment horizontal="left"/>
    </xf>
    <xf numFmtId="0" fontId="20" fillId="5" borderId="4" xfId="4" applyFont="1" applyFill="1" applyBorder="1" applyAlignment="1" applyProtection="1">
      <alignment vertical="center"/>
    </xf>
    <xf numFmtId="0" fontId="21" fillId="0" borderId="5" xfId="4" applyFont="1" applyFill="1" applyBorder="1" applyAlignment="1" applyProtection="1">
      <alignment horizontal="left" vertical="center"/>
    </xf>
    <xf numFmtId="0" fontId="22" fillId="9" borderId="20" xfId="2" applyFont="1" applyFill="1" applyBorder="1" applyAlignment="1" applyProtection="1">
      <alignment horizontal="center"/>
    </xf>
    <xf numFmtId="0" fontId="5" fillId="9" borderId="4" xfId="0" applyFont="1" applyFill="1" applyBorder="1" applyAlignment="1" applyProtection="1">
      <alignment horizontal="center" vertical="center"/>
    </xf>
    <xf numFmtId="0" fontId="22" fillId="9" borderId="4" xfId="2" applyFont="1" applyFill="1" applyBorder="1" applyAlignment="1" applyProtection="1">
      <alignment horizontal="center" vertical="center"/>
    </xf>
    <xf numFmtId="0" fontId="21" fillId="0" borderId="4" xfId="4" applyFont="1" applyFill="1" applyBorder="1" applyAlignment="1" applyProtection="1">
      <alignment horizontal="left" vertical="center"/>
    </xf>
    <xf numFmtId="0" fontId="22" fillId="0" borderId="32" xfId="4" applyFont="1" applyFill="1" applyBorder="1" applyAlignment="1" applyProtection="1"/>
    <xf numFmtId="0" fontId="22" fillId="0" borderId="0" xfId="4" applyFont="1" applyFill="1" applyBorder="1" applyAlignment="1" applyProtection="1"/>
    <xf numFmtId="0" fontId="22" fillId="6" borderId="4" xfId="4" applyFont="1" applyFill="1" applyBorder="1" applyAlignment="1" applyProtection="1">
      <alignment horizontal="center" vertical="center" wrapText="1"/>
    </xf>
    <xf numFmtId="0" fontId="23" fillId="0" borderId="4" xfId="4" applyFont="1" applyBorder="1" applyAlignment="1" applyProtection="1">
      <alignment horizontal="center" vertical="center"/>
    </xf>
    <xf numFmtId="0" fontId="19" fillId="9" borderId="4" xfId="4" applyFont="1" applyFill="1" applyBorder="1" applyAlignment="1" applyProtection="1">
      <alignment vertical="center" wrapText="1"/>
    </xf>
    <xf numFmtId="0" fontId="12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22" fillId="3" borderId="4" xfId="0" applyFont="1" applyFill="1" applyBorder="1" applyProtection="1"/>
    <xf numFmtId="0" fontId="22" fillId="0" borderId="0" xfId="0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2" fillId="0" borderId="0" xfId="0" applyFont="1" applyBorder="1" applyProtection="1"/>
    <xf numFmtId="0" fontId="22" fillId="0" borderId="0" xfId="0" applyFont="1" applyProtection="1"/>
    <xf numFmtId="176" fontId="22" fillId="0" borderId="4" xfId="0" applyNumberFormat="1" applyFont="1" applyBorder="1" applyAlignment="1" applyProtection="1">
      <alignment horizontal="left" vertical="center"/>
    </xf>
    <xf numFmtId="0" fontId="22" fillId="0" borderId="4" xfId="0" applyFont="1" applyBorder="1" applyAlignment="1" applyProtection="1">
      <alignment horizontal="left" vertical="center"/>
    </xf>
    <xf numFmtId="0" fontId="29" fillId="3" borderId="4" xfId="0" applyFont="1" applyFill="1" applyBorder="1" applyAlignment="1" applyProtection="1">
      <alignment horizontal="left" vertical="center"/>
    </xf>
    <xf numFmtId="0" fontId="22" fillId="0" borderId="5" xfId="0" applyFont="1" applyFill="1" applyBorder="1" applyAlignment="1" applyProtection="1">
      <alignment horizontal="left" vertical="center"/>
    </xf>
    <xf numFmtId="0" fontId="24" fillId="0" borderId="0" xfId="0" applyFont="1" applyFill="1" applyAlignment="1" applyProtection="1">
      <alignment vertical="center"/>
    </xf>
    <xf numFmtId="0" fontId="22" fillId="0" borderId="5" xfId="0" applyFont="1" applyBorder="1" applyAlignment="1" applyProtection="1">
      <alignment horizontal="left" vertical="center"/>
    </xf>
    <xf numFmtId="0" fontId="22" fillId="3" borderId="4" xfId="0" applyFont="1" applyFill="1" applyBorder="1" applyAlignment="1" applyProtection="1">
      <alignment vertical="center"/>
    </xf>
    <xf numFmtId="0" fontId="29" fillId="0" borderId="0" xfId="0" applyFont="1" applyAlignment="1" applyProtection="1">
      <alignment horizontal="left" vertical="top"/>
    </xf>
    <xf numFmtId="0" fontId="30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right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39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left" vertical="center"/>
    </xf>
    <xf numFmtId="0" fontId="22" fillId="9" borderId="2" xfId="0" applyFont="1" applyFill="1" applyBorder="1" applyAlignment="1" applyProtection="1">
      <alignment horizontal="center" vertical="center"/>
    </xf>
    <xf numFmtId="176" fontId="22" fillId="9" borderId="1" xfId="0" applyNumberFormat="1" applyFont="1" applyFill="1" applyBorder="1" applyAlignment="1" applyProtection="1">
      <alignment horizontal="center" vertical="center"/>
    </xf>
    <xf numFmtId="0" fontId="22" fillId="9" borderId="1" xfId="0" applyFont="1" applyFill="1" applyBorder="1" applyAlignment="1" applyProtection="1">
      <alignment vertical="center"/>
    </xf>
    <xf numFmtId="0" fontId="22" fillId="9" borderId="3" xfId="0" applyFont="1" applyFill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vertical="center"/>
    </xf>
    <xf numFmtId="0" fontId="22" fillId="0" borderId="1" xfId="0" applyFont="1" applyBorder="1" applyAlignment="1" applyProtection="1">
      <alignment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left" vertical="top"/>
    </xf>
    <xf numFmtId="56" fontId="22" fillId="0" borderId="3" xfId="0" applyNumberFormat="1" applyFont="1" applyBorder="1" applyAlignment="1" applyProtection="1">
      <alignment horizontal="left" vertical="center"/>
    </xf>
    <xf numFmtId="0" fontId="22" fillId="0" borderId="2" xfId="0" applyFont="1" applyBorder="1" applyAlignment="1" applyProtection="1">
      <alignment horizontal="center" vertical="center"/>
    </xf>
    <xf numFmtId="176" fontId="22" fillId="0" borderId="1" xfId="0" applyNumberFormat="1" applyFont="1" applyBorder="1" applyAlignment="1" applyProtection="1">
      <alignment horizontal="center" vertical="center"/>
    </xf>
    <xf numFmtId="0" fontId="22" fillId="9" borderId="1" xfId="0" applyFont="1" applyFill="1" applyBorder="1" applyAlignment="1" applyProtection="1">
      <alignment horizontal="center" vertical="center"/>
    </xf>
    <xf numFmtId="0" fontId="22" fillId="9" borderId="6" xfId="0" applyFont="1" applyFill="1" applyBorder="1" applyAlignment="1" applyProtection="1">
      <alignment vertical="center"/>
    </xf>
    <xf numFmtId="0" fontId="40" fillId="11" borderId="0" xfId="5" applyFont="1" applyFill="1" applyProtection="1">
      <alignment vertical="center"/>
    </xf>
    <xf numFmtId="0" fontId="19" fillId="10" borderId="0" xfId="5" applyFont="1" applyFill="1" applyProtection="1">
      <alignment vertical="center"/>
    </xf>
    <xf numFmtId="0" fontId="19" fillId="0" borderId="0" xfId="5" applyFont="1" applyProtection="1">
      <alignment vertical="center"/>
    </xf>
    <xf numFmtId="0" fontId="41" fillId="10" borderId="0" xfId="5" applyFont="1" applyFill="1" applyProtection="1">
      <alignment vertical="center"/>
    </xf>
    <xf numFmtId="0" fontId="19" fillId="10" borderId="0" xfId="5" applyFont="1" applyFill="1" applyBorder="1" applyProtection="1">
      <alignment vertical="center"/>
    </xf>
    <xf numFmtId="0" fontId="41" fillId="10" borderId="0" xfId="5" applyFont="1" applyFill="1" applyBorder="1" applyAlignment="1" applyProtection="1">
      <alignment vertical="center"/>
    </xf>
    <xf numFmtId="0" fontId="44" fillId="10" borderId="0" xfId="5" applyFont="1" applyFill="1" applyProtection="1">
      <alignment vertical="center"/>
    </xf>
    <xf numFmtId="0" fontId="19" fillId="10" borderId="0" xfId="5" applyFont="1" applyFill="1" applyAlignment="1" applyProtection="1">
      <alignment vertical="top"/>
    </xf>
    <xf numFmtId="0" fontId="19" fillId="10" borderId="0" xfId="5" applyFont="1" applyFill="1" applyBorder="1" applyAlignment="1" applyProtection="1">
      <alignment vertical="top"/>
    </xf>
    <xf numFmtId="0" fontId="23" fillId="11" borderId="0" xfId="5" applyFont="1" applyFill="1" applyProtection="1">
      <alignment vertical="center"/>
    </xf>
    <xf numFmtId="0" fontId="0" fillId="10" borderId="0" xfId="0" applyFont="1" applyFill="1" applyAlignment="1" applyProtection="1">
      <alignment vertical="center"/>
    </xf>
    <xf numFmtId="0" fontId="46" fillId="10" borderId="0" xfId="0" applyFont="1" applyFill="1" applyProtection="1"/>
    <xf numFmtId="0" fontId="0" fillId="0" borderId="0" xfId="0" applyFont="1" applyAlignment="1" applyProtection="1">
      <alignment horizontal="left" vertical="center"/>
    </xf>
    <xf numFmtId="0" fontId="12" fillId="0" borderId="0" xfId="2" applyFont="1" applyProtection="1"/>
    <xf numFmtId="0" fontId="6" fillId="0" borderId="0" xfId="0" applyFont="1" applyProtection="1"/>
    <xf numFmtId="0" fontId="24" fillId="0" borderId="0" xfId="0" applyFont="1" applyProtection="1"/>
    <xf numFmtId="0" fontId="28" fillId="0" borderId="0" xfId="2" applyFont="1" applyFill="1" applyAlignment="1" applyProtection="1">
      <alignment horizontal="left"/>
    </xf>
    <xf numFmtId="0" fontId="34" fillId="0" borderId="0" xfId="2" applyFont="1" applyFill="1" applyAlignment="1" applyProtection="1">
      <alignment horizontal="center"/>
    </xf>
    <xf numFmtId="0" fontId="20" fillId="2" borderId="0" xfId="0" applyFont="1" applyFill="1" applyAlignment="1" applyProtection="1">
      <alignment horizontal="left" vertical="center"/>
    </xf>
    <xf numFmtId="0" fontId="22" fillId="2" borderId="0" xfId="0" applyFont="1" applyFill="1" applyAlignment="1" applyProtection="1">
      <alignment horizontal="left" vertical="center"/>
    </xf>
    <xf numFmtId="0" fontId="35" fillId="2" borderId="0" xfId="0" applyFont="1" applyFill="1" applyAlignment="1" applyProtection="1">
      <alignment horizontal="left" vertical="center"/>
    </xf>
    <xf numFmtId="0" fontId="22" fillId="0" borderId="0" xfId="0" applyFont="1" applyFill="1" applyProtection="1"/>
    <xf numFmtId="0" fontId="38" fillId="0" borderId="0" xfId="0" applyFont="1" applyAlignment="1" applyProtection="1">
      <alignment horizontal="left"/>
    </xf>
    <xf numFmtId="0" fontId="38" fillId="0" borderId="0" xfId="0" applyFont="1" applyAlignment="1" applyProtection="1">
      <alignment horizontal="right"/>
    </xf>
    <xf numFmtId="0" fontId="5" fillId="3" borderId="35" xfId="0" applyFont="1" applyFill="1" applyBorder="1" applyAlignment="1" applyProtection="1">
      <alignment horizontal="center"/>
    </xf>
    <xf numFmtId="0" fontId="5" fillId="3" borderId="25" xfId="0" applyFont="1" applyFill="1" applyBorder="1" applyAlignment="1" applyProtection="1">
      <alignment horizontal="center"/>
    </xf>
    <xf numFmtId="0" fontId="22" fillId="3" borderId="26" xfId="0" applyFont="1" applyFill="1" applyBorder="1" applyAlignment="1" applyProtection="1">
      <alignment horizontal="center" vertical="center"/>
    </xf>
    <xf numFmtId="0" fontId="22" fillId="10" borderId="27" xfId="0" applyFont="1" applyFill="1" applyBorder="1" applyAlignment="1" applyProtection="1">
      <alignment horizontal="center" vertical="center"/>
    </xf>
    <xf numFmtId="0" fontId="37" fillId="10" borderId="2" xfId="3" applyFill="1" applyBorder="1" applyAlignment="1" applyProtection="1">
      <alignment horizontal="center" vertical="center"/>
    </xf>
    <xf numFmtId="0" fontId="22" fillId="3" borderId="28" xfId="0" applyFont="1" applyFill="1" applyBorder="1" applyAlignment="1" applyProtection="1">
      <alignment horizontal="center" vertical="center"/>
    </xf>
    <xf numFmtId="0" fontId="22" fillId="10" borderId="29" xfId="0" applyFont="1" applyFill="1" applyBorder="1" applyAlignment="1" applyProtection="1">
      <alignment horizontal="center" vertical="center"/>
    </xf>
    <xf numFmtId="0" fontId="22" fillId="10" borderId="38" xfId="0" applyFont="1" applyFill="1" applyBorder="1" applyAlignment="1" applyProtection="1">
      <alignment horizontal="center" vertical="center"/>
    </xf>
    <xf numFmtId="0" fontId="37" fillId="10" borderId="37" xfId="3" applyFill="1" applyBorder="1" applyAlignment="1" applyProtection="1">
      <alignment horizontal="center" vertical="center"/>
    </xf>
    <xf numFmtId="0" fontId="37" fillId="10" borderId="31" xfId="3" applyFill="1" applyBorder="1" applyAlignment="1" applyProtection="1">
      <alignment horizontal="center" vertical="center"/>
    </xf>
    <xf numFmtId="0" fontId="4" fillId="7" borderId="0" xfId="0" applyFont="1" applyFill="1" applyAlignment="1" applyProtection="1">
      <alignment vertical="center"/>
    </xf>
    <xf numFmtId="0" fontId="4" fillId="7" borderId="0" xfId="0" applyFont="1" applyFill="1" applyProtection="1"/>
    <xf numFmtId="0" fontId="4" fillId="7" borderId="5" xfId="0" applyFont="1" applyFill="1" applyBorder="1" applyAlignment="1" applyProtection="1">
      <alignment vertical="center"/>
    </xf>
    <xf numFmtId="0" fontId="4" fillId="7" borderId="1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5" fillId="0" borderId="0" xfId="0" applyFont="1"/>
    <xf numFmtId="0" fontId="19" fillId="6" borderId="7" xfId="4" applyFont="1" applyFill="1" applyBorder="1" applyAlignment="1" applyProtection="1">
      <alignment horizontal="center" vertical="center" wrapText="1"/>
    </xf>
    <xf numFmtId="0" fontId="19" fillId="6" borderId="9" xfId="4" applyFont="1" applyFill="1" applyBorder="1" applyAlignment="1" applyProtection="1">
      <alignment horizontal="center" vertical="center" wrapText="1"/>
    </xf>
    <xf numFmtId="0" fontId="19" fillId="0" borderId="7" xfId="4" applyFont="1" applyBorder="1" applyAlignment="1" applyProtection="1">
      <alignment horizontal="left" vertical="center" wrapText="1"/>
    </xf>
    <xf numFmtId="0" fontId="19" fillId="0" borderId="8" xfId="4" applyFont="1" applyBorder="1" applyAlignment="1" applyProtection="1">
      <alignment horizontal="left" vertical="center" wrapText="1"/>
    </xf>
    <xf numFmtId="0" fontId="19" fillId="0" borderId="9" xfId="4" applyFont="1" applyBorder="1" applyAlignment="1" applyProtection="1">
      <alignment horizontal="left" vertical="center" wrapText="1"/>
    </xf>
    <xf numFmtId="0" fontId="11" fillId="4" borderId="0" xfId="4" applyFont="1" applyFill="1" applyAlignment="1" applyProtection="1">
      <alignment horizontal="left"/>
    </xf>
    <xf numFmtId="0" fontId="20" fillId="8" borderId="4" xfId="2" applyFont="1" applyFill="1" applyBorder="1" applyAlignment="1" applyProtection="1">
      <alignment horizontal="center" vertical="center"/>
    </xf>
    <xf numFmtId="0" fontId="24" fillId="7" borderId="7" xfId="4" applyFont="1" applyFill="1" applyBorder="1" applyAlignment="1" applyProtection="1">
      <alignment horizontal="left" vertical="center" wrapText="1"/>
    </xf>
    <xf numFmtId="0" fontId="24" fillId="7" borderId="9" xfId="4" applyFont="1" applyFill="1" applyBorder="1" applyAlignment="1" applyProtection="1">
      <alignment horizontal="left" vertical="center" wrapText="1"/>
    </xf>
    <xf numFmtId="0" fontId="22" fillId="6" borderId="7" xfId="4" applyFont="1" applyFill="1" applyBorder="1" applyAlignment="1" applyProtection="1">
      <alignment horizontal="center" vertical="center" wrapText="1"/>
    </xf>
    <xf numFmtId="0" fontId="22" fillId="6" borderId="9" xfId="4" applyFont="1" applyFill="1" applyBorder="1" applyAlignment="1" applyProtection="1">
      <alignment horizontal="center" vertical="center" wrapText="1"/>
    </xf>
    <xf numFmtId="0" fontId="22" fillId="6" borderId="8" xfId="4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8" fillId="3" borderId="18" xfId="0" applyFont="1" applyFill="1" applyBorder="1" applyAlignment="1" applyProtection="1">
      <alignment horizontal="center" vertical="center"/>
    </xf>
    <xf numFmtId="0" fontId="22" fillId="3" borderId="13" xfId="0" applyFont="1" applyFill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center" vertical="center"/>
    </xf>
    <xf numFmtId="0" fontId="22" fillId="3" borderId="5" xfId="0" applyFont="1" applyFill="1" applyBorder="1" applyAlignment="1" applyProtection="1">
      <alignment horizontal="center" vertical="center"/>
    </xf>
    <xf numFmtId="0" fontId="22" fillId="3" borderId="1" xfId="0" applyFont="1" applyFill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left" vertical="top"/>
    </xf>
    <xf numFmtId="0" fontId="22" fillId="0" borderId="8" xfId="0" applyFont="1" applyBorder="1" applyAlignment="1" applyProtection="1">
      <alignment horizontal="left" vertical="top"/>
    </xf>
    <xf numFmtId="0" fontId="22" fillId="0" borderId="9" xfId="0" applyFont="1" applyBorder="1" applyAlignment="1" applyProtection="1">
      <alignment horizontal="left" vertical="top"/>
    </xf>
    <xf numFmtId="0" fontId="22" fillId="0" borderId="7" xfId="0" applyFont="1" applyBorder="1" applyAlignment="1" applyProtection="1">
      <alignment horizontal="left" vertical="top" wrapText="1"/>
    </xf>
    <xf numFmtId="0" fontId="22" fillId="0" borderId="8" xfId="0" applyFont="1" applyBorder="1" applyAlignment="1" applyProtection="1">
      <alignment horizontal="left" vertical="top" wrapText="1"/>
    </xf>
    <xf numFmtId="0" fontId="22" fillId="0" borderId="9" xfId="0" applyFont="1" applyBorder="1" applyAlignment="1" applyProtection="1">
      <alignment horizontal="left" vertical="top" wrapText="1"/>
    </xf>
    <xf numFmtId="0" fontId="27" fillId="2" borderId="33" xfId="0" applyFont="1" applyFill="1" applyBorder="1" applyAlignment="1" applyProtection="1">
      <alignment horizontal="left" vertical="center"/>
    </xf>
    <xf numFmtId="0" fontId="29" fillId="3" borderId="1" xfId="0" applyFont="1" applyFill="1" applyBorder="1" applyAlignment="1" applyProtection="1">
      <alignment horizontal="center" vertical="center"/>
    </xf>
    <xf numFmtId="0" fontId="29" fillId="3" borderId="14" xfId="0" applyFont="1" applyFill="1" applyBorder="1" applyAlignment="1" applyProtection="1">
      <alignment horizontal="center" vertical="center"/>
    </xf>
    <xf numFmtId="0" fontId="29" fillId="3" borderId="3" xfId="0" applyFont="1" applyFill="1" applyBorder="1" applyAlignment="1" applyProtection="1">
      <alignment horizontal="center" vertical="center" wrapText="1"/>
    </xf>
    <xf numFmtId="0" fontId="29" fillId="3" borderId="15" xfId="0" applyFont="1" applyFill="1" applyBorder="1" applyAlignment="1" applyProtection="1">
      <alignment horizontal="center" vertical="center"/>
    </xf>
    <xf numFmtId="0" fontId="29" fillId="3" borderId="10" xfId="0" applyFont="1" applyFill="1" applyBorder="1" applyAlignment="1" applyProtection="1">
      <alignment horizontal="center" vertical="center" wrapText="1"/>
    </xf>
    <xf numFmtId="0" fontId="29" fillId="3" borderId="11" xfId="0" applyFont="1" applyFill="1" applyBorder="1" applyAlignment="1" applyProtection="1">
      <alignment horizontal="center" vertical="center" wrapText="1"/>
    </xf>
    <xf numFmtId="0" fontId="29" fillId="3" borderId="16" xfId="0" applyFont="1" applyFill="1" applyBorder="1" applyAlignment="1" applyProtection="1">
      <alignment horizontal="center" vertical="center"/>
    </xf>
    <xf numFmtId="0" fontId="22" fillId="3" borderId="5" xfId="0" applyFont="1" applyFill="1" applyBorder="1" applyAlignment="1" applyProtection="1">
      <alignment horizontal="center" vertical="center" wrapText="1"/>
    </xf>
    <xf numFmtId="0" fontId="22" fillId="3" borderId="17" xfId="0" applyFont="1" applyFill="1" applyBorder="1" applyAlignment="1" applyProtection="1">
      <alignment horizontal="center" vertical="center" wrapText="1"/>
    </xf>
    <xf numFmtId="0" fontId="22" fillId="3" borderId="17" xfId="0" applyFont="1" applyFill="1" applyBorder="1" applyAlignment="1" applyProtection="1">
      <alignment horizontal="center" vertical="center"/>
    </xf>
    <xf numFmtId="0" fontId="20" fillId="2" borderId="33" xfId="0" applyFont="1" applyFill="1" applyBorder="1" applyAlignment="1" applyProtection="1">
      <alignment horizontal="left"/>
    </xf>
    <xf numFmtId="0" fontId="20" fillId="8" borderId="5" xfId="2" applyFont="1" applyFill="1" applyBorder="1" applyAlignment="1" applyProtection="1">
      <alignment horizontal="center" vertical="center"/>
    </xf>
    <xf numFmtId="0" fontId="20" fillId="8" borderId="1" xfId="2" applyFont="1" applyFill="1" applyBorder="1" applyAlignment="1" applyProtection="1">
      <alignment horizontal="center" vertical="center"/>
    </xf>
    <xf numFmtId="0" fontId="22" fillId="9" borderId="7" xfId="0" applyFont="1" applyFill="1" applyBorder="1" applyAlignment="1" applyProtection="1">
      <alignment horizontal="center" vertical="center"/>
    </xf>
    <xf numFmtId="0" fontId="22" fillId="9" borderId="9" xfId="0" applyFont="1" applyFill="1" applyBorder="1" applyAlignment="1" applyProtection="1">
      <alignment horizontal="center" vertical="center"/>
    </xf>
    <xf numFmtId="0" fontId="24" fillId="10" borderId="7" xfId="0" applyFont="1" applyFill="1" applyBorder="1" applyAlignment="1" applyProtection="1">
      <alignment horizontal="center" vertical="center"/>
    </xf>
    <xf numFmtId="0" fontId="24" fillId="10" borderId="9" xfId="0" applyFont="1" applyFill="1" applyBorder="1" applyAlignment="1" applyProtection="1">
      <alignment horizontal="center" vertical="center"/>
    </xf>
    <xf numFmtId="0" fontId="20" fillId="8" borderId="4" xfId="2" applyFont="1" applyFill="1" applyBorder="1" applyAlignment="1" applyProtection="1">
      <alignment horizontal="center" vertical="center"/>
      <protection locked="0"/>
    </xf>
    <xf numFmtId="0" fontId="11" fillId="4" borderId="0" xfId="1" applyFont="1" applyFill="1" applyAlignment="1" applyProtection="1">
      <alignment horizontal="left"/>
      <protection locked="0"/>
    </xf>
    <xf numFmtId="0" fontId="22" fillId="6" borderId="7" xfId="1" applyFont="1" applyFill="1" applyBorder="1" applyAlignment="1" applyProtection="1">
      <alignment horizontal="center" vertical="center" wrapText="1"/>
      <protection locked="0"/>
    </xf>
    <xf numFmtId="0" fontId="22" fillId="6" borderId="9" xfId="1" applyFont="1" applyFill="1" applyBorder="1" applyAlignment="1" applyProtection="1">
      <alignment horizontal="center" vertical="center" wrapText="1"/>
      <protection locked="0"/>
    </xf>
    <xf numFmtId="0" fontId="19" fillId="6" borderId="7" xfId="1" applyFont="1" applyFill="1" applyBorder="1" applyAlignment="1" applyProtection="1">
      <alignment horizontal="center" vertical="center" wrapText="1"/>
      <protection locked="0"/>
    </xf>
    <xf numFmtId="0" fontId="19" fillId="6" borderId="9" xfId="1" applyFont="1" applyFill="1" applyBorder="1" applyAlignment="1" applyProtection="1">
      <alignment horizontal="center" vertical="center" wrapText="1"/>
      <protection locked="0"/>
    </xf>
    <xf numFmtId="0" fontId="24" fillId="7" borderId="7" xfId="1" applyFont="1" applyFill="1" applyBorder="1" applyAlignment="1" applyProtection="1">
      <alignment horizontal="left" vertical="center" wrapText="1"/>
    </xf>
    <xf numFmtId="0" fontId="24" fillId="7" borderId="9" xfId="1" applyFont="1" applyFill="1" applyBorder="1" applyAlignment="1" applyProtection="1">
      <alignment horizontal="left" vertical="center" wrapText="1"/>
    </xf>
    <xf numFmtId="0" fontId="22" fillId="6" borderId="8" xfId="1" applyFont="1" applyFill="1" applyBorder="1" applyAlignment="1" applyProtection="1">
      <alignment horizontal="center" vertical="center" wrapText="1"/>
      <protection locked="0"/>
    </xf>
    <xf numFmtId="0" fontId="19" fillId="0" borderId="7" xfId="1" applyFont="1" applyBorder="1" applyAlignment="1" applyProtection="1">
      <alignment horizontal="center" vertical="center" wrapText="1"/>
      <protection locked="0"/>
    </xf>
    <xf numFmtId="0" fontId="19" fillId="0" borderId="8" xfId="1" applyFont="1" applyBorder="1" applyAlignment="1" applyProtection="1">
      <alignment horizontal="center" vertical="center" wrapText="1"/>
      <protection locked="0"/>
    </xf>
    <xf numFmtId="0" fontId="19" fillId="0" borderId="9" xfId="1" applyFont="1" applyBorder="1" applyAlignment="1" applyProtection="1">
      <alignment horizontal="center" vertical="center" wrapText="1"/>
      <protection locked="0"/>
    </xf>
    <xf numFmtId="0" fontId="29" fillId="3" borderId="10" xfId="0" applyFont="1" applyFill="1" applyBorder="1" applyAlignment="1" applyProtection="1">
      <alignment horizontal="center" vertical="center" wrapText="1"/>
      <protection locked="0"/>
    </xf>
    <xf numFmtId="0" fontId="29" fillId="3" borderId="15" xfId="0" applyFont="1" applyFill="1" applyBorder="1" applyAlignment="1" applyProtection="1">
      <alignment horizontal="center" vertical="center"/>
      <protection locked="0"/>
    </xf>
    <xf numFmtId="0" fontId="20" fillId="8" borderId="5" xfId="2" applyFont="1" applyFill="1" applyBorder="1" applyAlignment="1" applyProtection="1">
      <alignment horizontal="center" vertical="center"/>
      <protection locked="0"/>
    </xf>
    <xf numFmtId="0" fontId="20" fillId="8" borderId="1" xfId="2" applyFont="1" applyFill="1" applyBorder="1" applyAlignment="1" applyProtection="1">
      <alignment horizontal="center" vertical="center"/>
      <protection locked="0"/>
    </xf>
    <xf numFmtId="0" fontId="22" fillId="9" borderId="7" xfId="0" applyFont="1" applyFill="1" applyBorder="1" applyAlignment="1" applyProtection="1">
      <alignment horizontal="center" vertical="center"/>
      <protection locked="0"/>
    </xf>
    <xf numFmtId="0" fontId="22" fillId="9" borderId="9" xfId="0" applyFont="1" applyFill="1" applyBorder="1" applyAlignment="1" applyProtection="1">
      <alignment horizontal="center" vertical="center"/>
      <protection locked="0"/>
    </xf>
    <xf numFmtId="0" fontId="20" fillId="2" borderId="33" xfId="0" applyFont="1" applyFill="1" applyBorder="1" applyAlignment="1" applyProtection="1">
      <alignment horizontal="left"/>
      <protection locked="0"/>
    </xf>
    <xf numFmtId="0" fontId="22" fillId="3" borderId="5" xfId="0" applyFont="1" applyFill="1" applyBorder="1" applyAlignment="1" applyProtection="1">
      <alignment horizontal="center" vertical="center"/>
      <protection locked="0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29" fillId="3" borderId="1" xfId="0" applyFont="1" applyFill="1" applyBorder="1" applyAlignment="1" applyProtection="1">
      <alignment horizontal="center" vertical="center"/>
      <protection locked="0"/>
    </xf>
    <xf numFmtId="0" fontId="29" fillId="3" borderId="14" xfId="0" applyFont="1" applyFill="1" applyBorder="1" applyAlignment="1" applyProtection="1">
      <alignment horizontal="center" vertical="center"/>
      <protection locked="0"/>
    </xf>
    <xf numFmtId="0" fontId="22" fillId="3" borderId="13" xfId="0" applyFont="1" applyFill="1" applyBorder="1" applyAlignment="1" applyProtection="1">
      <alignment horizontal="center" vertical="center"/>
      <protection locked="0"/>
    </xf>
    <xf numFmtId="0" fontId="22" fillId="3" borderId="8" xfId="0" applyFont="1" applyFill="1" applyBorder="1" applyAlignment="1" applyProtection="1">
      <alignment horizontal="center" vertical="center"/>
      <protection locked="0"/>
    </xf>
    <xf numFmtId="0" fontId="27" fillId="2" borderId="33" xfId="0" applyFont="1" applyFill="1" applyBorder="1" applyAlignment="1" applyProtection="1">
      <alignment horizontal="left" vertical="center"/>
      <protection locked="0"/>
    </xf>
    <xf numFmtId="0" fontId="22" fillId="3" borderId="5" xfId="0" applyFont="1" applyFill="1" applyBorder="1" applyAlignment="1" applyProtection="1">
      <alignment horizontal="center" vertical="center" wrapText="1"/>
      <protection locked="0"/>
    </xf>
    <xf numFmtId="0" fontId="22" fillId="3" borderId="17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left" vertical="top"/>
      <protection locked="0"/>
    </xf>
    <xf numFmtId="0" fontId="22" fillId="0" borderId="8" xfId="0" applyFont="1" applyBorder="1" applyAlignment="1" applyProtection="1">
      <alignment horizontal="left" vertical="top"/>
      <protection locked="0"/>
    </xf>
    <xf numFmtId="0" fontId="22" fillId="0" borderId="9" xfId="0" applyFont="1" applyBorder="1" applyAlignment="1" applyProtection="1">
      <alignment horizontal="left" vertical="top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3" borderId="17" xfId="0" applyFont="1" applyFill="1" applyBorder="1" applyAlignment="1" applyProtection="1">
      <alignment horizontal="center" vertical="center" wrapText="1"/>
      <protection locked="0"/>
    </xf>
    <xf numFmtId="0" fontId="29" fillId="3" borderId="3" xfId="0" applyFont="1" applyFill="1" applyBorder="1" applyAlignment="1" applyProtection="1">
      <alignment horizontal="center" vertical="center" wrapText="1"/>
      <protection locked="0"/>
    </xf>
    <xf numFmtId="0" fontId="29" fillId="3" borderId="11" xfId="0" applyFont="1" applyFill="1" applyBorder="1" applyAlignment="1" applyProtection="1">
      <alignment horizontal="center" vertical="center" wrapText="1"/>
      <protection locked="0"/>
    </xf>
    <xf numFmtId="0" fontId="29" fillId="3" borderId="16" xfId="0" applyFont="1" applyFill="1" applyBorder="1" applyAlignment="1" applyProtection="1">
      <alignment horizontal="center" vertical="center"/>
      <protection locked="0"/>
    </xf>
    <xf numFmtId="0" fontId="34" fillId="0" borderId="0" xfId="2" applyFont="1" applyFill="1" applyAlignment="1" applyProtection="1">
      <alignment horizontal="center"/>
    </xf>
    <xf numFmtId="0" fontId="22" fillId="3" borderId="21" xfId="0" applyFont="1" applyFill="1" applyBorder="1" applyAlignment="1" applyProtection="1">
      <alignment horizontal="center"/>
    </xf>
    <xf numFmtId="0" fontId="22" fillId="3" borderId="24" xfId="0" applyFont="1" applyFill="1" applyBorder="1" applyAlignment="1" applyProtection="1">
      <alignment horizontal="center"/>
    </xf>
    <xf numFmtId="0" fontId="22" fillId="3" borderId="22" xfId="0" applyFont="1" applyFill="1" applyBorder="1" applyAlignment="1" applyProtection="1">
      <alignment horizontal="center"/>
    </xf>
    <xf numFmtId="0" fontId="22" fillId="3" borderId="25" xfId="0" applyFont="1" applyFill="1" applyBorder="1" applyAlignment="1" applyProtection="1">
      <alignment horizontal="center"/>
    </xf>
    <xf numFmtId="0" fontId="5" fillId="3" borderId="34" xfId="0" applyFont="1" applyFill="1" applyBorder="1" applyAlignment="1" applyProtection="1">
      <alignment horizontal="center"/>
    </xf>
    <xf numFmtId="0" fontId="5" fillId="3" borderId="23" xfId="0" applyFont="1" applyFill="1" applyBorder="1" applyAlignment="1" applyProtection="1">
      <alignment horizontal="center"/>
    </xf>
    <xf numFmtId="0" fontId="22" fillId="10" borderId="36" xfId="0" applyFont="1" applyFill="1" applyBorder="1" applyAlignment="1" applyProtection="1">
      <alignment horizontal="center" vertical="center"/>
    </xf>
    <xf numFmtId="0" fontId="22" fillId="10" borderId="30" xfId="0" applyFont="1" applyFill="1" applyBorder="1" applyAlignment="1" applyProtection="1">
      <alignment horizontal="center" vertical="center"/>
    </xf>
  </cellXfs>
  <cellStyles count="6">
    <cellStyle name="ハイパーリンク" xfId="3" builtinId="8"/>
    <cellStyle name="標準" xfId="0" builtinId="0"/>
    <cellStyle name="標準 2" xfId="1"/>
    <cellStyle name="標準 2 2" xfId="4"/>
    <cellStyle name="標準 3" xfId="5"/>
    <cellStyle name="標準_高木集計" xfId="2"/>
  </cellStyles>
  <dxfs count="28"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3399"/>
      <color rgb="FFFF00FF"/>
      <color rgb="FFFFFF99"/>
      <color rgb="FFFF6600"/>
      <color rgb="FFE2DFCC"/>
      <color rgb="FFE2D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0</xdr:row>
      <xdr:rowOff>38100</xdr:rowOff>
    </xdr:from>
    <xdr:to>
      <xdr:col>6</xdr:col>
      <xdr:colOff>489585</xdr:colOff>
      <xdr:row>1</xdr:row>
      <xdr:rowOff>222885</xdr:rowOff>
    </xdr:to>
    <xdr:sp macro="" textlink="">
      <xdr:nvSpPr>
        <xdr:cNvPr id="2" name="Text Box 64"/>
        <xdr:cNvSpPr txBox="1">
          <a:spLocks noChangeArrowheads="1"/>
        </xdr:cNvSpPr>
      </xdr:nvSpPr>
      <xdr:spPr bwMode="auto">
        <a:xfrm>
          <a:off x="7559040" y="38100"/>
          <a:ext cx="2577465" cy="4514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このワークシートはデータ提出時には</a:t>
          </a: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削除してかまいません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211667</xdr:colOff>
      <xdr:row>46</xdr:row>
      <xdr:rowOff>28786</xdr:rowOff>
    </xdr:from>
    <xdr:to>
      <xdr:col>9</xdr:col>
      <xdr:colOff>354286</xdr:colOff>
      <xdr:row>50</xdr:row>
      <xdr:rowOff>666482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2608" y="11333280"/>
          <a:ext cx="6095184" cy="17851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3</xdr:col>
      <xdr:colOff>312420</xdr:colOff>
      <xdr:row>1</xdr:row>
      <xdr:rowOff>220980</xdr:rowOff>
    </xdr:to>
    <xdr:sp macro="" textlink="">
      <xdr:nvSpPr>
        <xdr:cNvPr id="3" name="正方形/長方形 2"/>
        <xdr:cNvSpPr/>
      </xdr:nvSpPr>
      <xdr:spPr>
        <a:xfrm>
          <a:off x="0" y="327660"/>
          <a:ext cx="3368040" cy="22098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注）</a:t>
          </a:r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が付記された必須項目は漏れなく入力してください</a:t>
          </a:r>
        </a:p>
      </xdr:txBody>
    </xdr:sp>
    <xdr:clientData/>
  </xdr:twoCellAnchor>
  <xdr:twoCellAnchor>
    <xdr:from>
      <xdr:col>9</xdr:col>
      <xdr:colOff>10160</xdr:colOff>
      <xdr:row>0</xdr:row>
      <xdr:rowOff>132080</xdr:rowOff>
    </xdr:from>
    <xdr:to>
      <xdr:col>12</xdr:col>
      <xdr:colOff>461645</xdr:colOff>
      <xdr:row>1</xdr:row>
      <xdr:rowOff>255905</xdr:rowOff>
    </xdr:to>
    <xdr:sp macro="" textlink="">
      <xdr:nvSpPr>
        <xdr:cNvPr id="11" name="Text Box 64"/>
        <xdr:cNvSpPr txBox="1">
          <a:spLocks noChangeArrowheads="1"/>
        </xdr:cNvSpPr>
      </xdr:nvSpPr>
      <xdr:spPr bwMode="auto">
        <a:xfrm>
          <a:off x="6982460" y="132080"/>
          <a:ext cx="2554605" cy="4514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このワークシートはデータ提出時には</a:t>
          </a: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削除してかまいません</a:t>
          </a:r>
          <a:endParaRPr lang="ja-JP" altLang="en-US"/>
        </a:p>
      </xdr:txBody>
    </xdr:sp>
    <xdr:clientData/>
  </xdr:twoCellAnchor>
  <xdr:oneCellAnchor>
    <xdr:from>
      <xdr:col>0</xdr:col>
      <xdr:colOff>92934</xdr:colOff>
      <xdr:row>40</xdr:row>
      <xdr:rowOff>74989</xdr:rowOff>
    </xdr:from>
    <xdr:ext cx="824265" cy="2319483"/>
    <xdr:sp macro="" textlink="">
      <xdr:nvSpPr>
        <xdr:cNvPr id="12" name="テキスト ボックス 11"/>
        <xdr:cNvSpPr txBox="1"/>
      </xdr:nvSpPr>
      <xdr:spPr>
        <a:xfrm>
          <a:off x="92934" y="10240965"/>
          <a:ext cx="824265" cy="23194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ja-JP" altLang="en-US" sz="105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入力の際の</a:t>
          </a:r>
          <a:endParaRPr kumimoji="1" lang="en-US" altLang="ja-JP" sz="1050" b="1"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8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注意事項</a:t>
          </a:r>
        </a:p>
      </xdr:txBody>
    </xdr:sp>
    <xdr:clientData/>
  </xdr:oneCellAnchor>
  <xdr:oneCellAnchor>
    <xdr:from>
      <xdr:col>9</xdr:col>
      <xdr:colOff>538331</xdr:colOff>
      <xdr:row>50</xdr:row>
      <xdr:rowOff>200709</xdr:rowOff>
    </xdr:from>
    <xdr:ext cx="3283622" cy="707216"/>
    <xdr:sp macro="" textlink="">
      <xdr:nvSpPr>
        <xdr:cNvPr id="15" name="テキスト ボックス 14"/>
        <xdr:cNvSpPr txBox="1"/>
      </xdr:nvSpPr>
      <xdr:spPr>
        <a:xfrm>
          <a:off x="7521837" y="12652685"/>
          <a:ext cx="3283622" cy="707216"/>
        </a:xfrm>
        <a:prstGeom prst="rect">
          <a:avLst/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ja-JP" sz="105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必須項目が未入力のため、修正が必要</a:t>
          </a:r>
          <a:endParaRPr kumimoji="1" lang="en-US" altLang="ja-JP" sz="1050" b="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r>
            <a:rPr kumimoji="1" lang="ja-JP" altLang="en-US" sz="105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未調査の場合：「巣の有無」へ「未調査」と入力</a:t>
          </a:r>
          <a:endParaRPr kumimoji="1" lang="en-US" altLang="ja-JP" sz="1050" b="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r>
            <a:rPr kumimoji="1" lang="ja-JP" altLang="en-US" sz="105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調査をおこなった場合：各項目を入力</a:t>
          </a:r>
          <a:endParaRPr lang="ja-JP" altLang="ja-JP" sz="105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6</xdr:col>
      <xdr:colOff>204906</xdr:colOff>
      <xdr:row>44</xdr:row>
      <xdr:rowOff>185735</xdr:rowOff>
    </xdr:from>
    <xdr:ext cx="748923" cy="276944"/>
    <xdr:sp macro="" textlink="">
      <xdr:nvSpPr>
        <xdr:cNvPr id="16" name="テキスト ボックス 15"/>
        <xdr:cNvSpPr txBox="1"/>
      </xdr:nvSpPr>
      <xdr:spPr>
        <a:xfrm>
          <a:off x="5592246" y="11912915"/>
          <a:ext cx="748923" cy="276944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必須項目</a:t>
          </a:r>
        </a:p>
      </xdr:txBody>
    </xdr:sp>
    <xdr:clientData/>
  </xdr:oneCellAnchor>
  <xdr:twoCellAnchor>
    <xdr:from>
      <xdr:col>1</xdr:col>
      <xdr:colOff>1084730</xdr:colOff>
      <xdr:row>45</xdr:row>
      <xdr:rowOff>220133</xdr:rowOff>
    </xdr:from>
    <xdr:to>
      <xdr:col>6</xdr:col>
      <xdr:colOff>381000</xdr:colOff>
      <xdr:row>47</xdr:row>
      <xdr:rowOff>44824</xdr:rowOff>
    </xdr:to>
    <xdr:cxnSp macro="">
      <xdr:nvCxnSpPr>
        <xdr:cNvPr id="17" name="直線矢印コネクタ 16"/>
        <xdr:cNvCxnSpPr/>
      </xdr:nvCxnSpPr>
      <xdr:spPr>
        <a:xfrm flipH="1">
          <a:off x="2115671" y="11192933"/>
          <a:ext cx="2702858" cy="51497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382144</xdr:colOff>
      <xdr:row>45</xdr:row>
      <xdr:rowOff>208679</xdr:rowOff>
    </xdr:from>
    <xdr:to>
      <xdr:col>8</xdr:col>
      <xdr:colOff>663388</xdr:colOff>
      <xdr:row>46</xdr:row>
      <xdr:rowOff>349624</xdr:rowOff>
    </xdr:to>
    <xdr:cxnSp macro="">
      <xdr:nvCxnSpPr>
        <xdr:cNvPr id="18" name="直線矢印コネクタ 17"/>
        <xdr:cNvCxnSpPr/>
      </xdr:nvCxnSpPr>
      <xdr:spPr>
        <a:xfrm>
          <a:off x="4819673" y="11181479"/>
          <a:ext cx="1912821" cy="472639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385483</xdr:colOff>
      <xdr:row>45</xdr:row>
      <xdr:rowOff>224118</xdr:rowOff>
    </xdr:from>
    <xdr:to>
      <xdr:col>6</xdr:col>
      <xdr:colOff>582706</xdr:colOff>
      <xdr:row>46</xdr:row>
      <xdr:rowOff>188259</xdr:rowOff>
    </xdr:to>
    <xdr:cxnSp macro="">
      <xdr:nvCxnSpPr>
        <xdr:cNvPr id="19" name="直線矢印コネクタ 18"/>
        <xdr:cNvCxnSpPr/>
      </xdr:nvCxnSpPr>
      <xdr:spPr>
        <a:xfrm>
          <a:off x="4823012" y="11196918"/>
          <a:ext cx="197223" cy="29583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116542</xdr:colOff>
      <xdr:row>50</xdr:row>
      <xdr:rowOff>8965</xdr:rowOff>
    </xdr:from>
    <xdr:to>
      <xdr:col>9</xdr:col>
      <xdr:colOff>538331</xdr:colOff>
      <xdr:row>50</xdr:row>
      <xdr:rowOff>554317</xdr:rowOff>
    </xdr:to>
    <xdr:cxnSp macro="">
      <xdr:nvCxnSpPr>
        <xdr:cNvPr id="20" name="直線矢印コネクタ 19"/>
        <xdr:cNvCxnSpPr>
          <a:stCxn id="15" idx="1"/>
        </xdr:cNvCxnSpPr>
      </xdr:nvCxnSpPr>
      <xdr:spPr>
        <a:xfrm flipH="1" flipV="1">
          <a:off x="7100048" y="12460941"/>
          <a:ext cx="421789" cy="545352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403410</xdr:colOff>
      <xdr:row>46</xdr:row>
      <xdr:rowOff>203203</xdr:rowOff>
    </xdr:from>
    <xdr:to>
      <xdr:col>7</xdr:col>
      <xdr:colOff>89647</xdr:colOff>
      <xdr:row>47</xdr:row>
      <xdr:rowOff>44826</xdr:rowOff>
    </xdr:to>
    <xdr:sp macro="" textlink="">
      <xdr:nvSpPr>
        <xdr:cNvPr id="21" name="左大かっこ 20"/>
        <xdr:cNvSpPr/>
      </xdr:nvSpPr>
      <xdr:spPr>
        <a:xfrm rot="5400000">
          <a:off x="4588435" y="10809943"/>
          <a:ext cx="200211" cy="1595719"/>
        </a:xfrm>
        <a:prstGeom prst="leftBracket">
          <a:avLst/>
        </a:prstGeom>
        <a:noFill/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316752</xdr:colOff>
      <xdr:row>49</xdr:row>
      <xdr:rowOff>194733</xdr:rowOff>
    </xdr:from>
    <xdr:to>
      <xdr:col>9</xdr:col>
      <xdr:colOff>394447</xdr:colOff>
      <xdr:row>50</xdr:row>
      <xdr:rowOff>160867</xdr:rowOff>
    </xdr:to>
    <xdr:sp macro="" textlink="">
      <xdr:nvSpPr>
        <xdr:cNvPr id="22" name="正方形/長方形 21"/>
        <xdr:cNvSpPr/>
      </xdr:nvSpPr>
      <xdr:spPr>
        <a:xfrm>
          <a:off x="4234328" y="12306051"/>
          <a:ext cx="3143625" cy="306792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851647</xdr:colOff>
      <xdr:row>4</xdr:row>
      <xdr:rowOff>8965</xdr:rowOff>
    </xdr:from>
    <xdr:to>
      <xdr:col>15</xdr:col>
      <xdr:colOff>787101</xdr:colOff>
      <xdr:row>5</xdr:row>
      <xdr:rowOff>12103</xdr:rowOff>
    </xdr:to>
    <xdr:grpSp>
      <xdr:nvGrpSpPr>
        <xdr:cNvPr id="47" name="グループ化 46"/>
        <xdr:cNvGrpSpPr/>
      </xdr:nvGrpSpPr>
      <xdr:grpSpPr>
        <a:xfrm>
          <a:off x="7239000" y="1232647"/>
          <a:ext cx="5251525" cy="231738"/>
          <a:chOff x="5257800" y="948520"/>
          <a:chExt cx="5962556" cy="297351"/>
        </a:xfrm>
        <a:noFill/>
      </xdr:grpSpPr>
      <xdr:sp macro="" textlink="">
        <xdr:nvSpPr>
          <xdr:cNvPr id="48" name="テキスト ボックス 47"/>
          <xdr:cNvSpPr txBox="1"/>
        </xdr:nvSpPr>
        <xdr:spPr>
          <a:xfrm>
            <a:off x="5257800" y="948520"/>
            <a:ext cx="5962556" cy="297351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 sz="900" b="1" i="0" u="none" strike="noStrike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「○完了」の場合でも　   　　　　　の項目がないか確認いただき、あった場合は修正お願いします</a:t>
            </a:r>
            <a:endParaRPr kumimoji="1" lang="ja-JP" altLang="en-US" sz="900">
              <a:solidFill>
                <a:srgbClr val="FF0000"/>
              </a:solidFill>
            </a:endParaRPr>
          </a:p>
        </xdr:txBody>
      </xdr:sp>
      <xdr:sp macro="" textlink="">
        <xdr:nvSpPr>
          <xdr:cNvPr id="49" name="正方形/長方形 48"/>
          <xdr:cNvSpPr/>
        </xdr:nvSpPr>
        <xdr:spPr>
          <a:xfrm>
            <a:off x="6608809" y="990088"/>
            <a:ext cx="460622" cy="156744"/>
          </a:xfrm>
          <a:prstGeom prst="rect">
            <a:avLst/>
          </a:prstGeom>
          <a:solidFill>
            <a:srgbClr val="FFFF00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900"/>
          </a:p>
        </xdr:txBody>
      </xdr:sp>
    </xdr:grpSp>
    <xdr:clientData/>
  </xdr:twoCellAnchor>
  <xdr:twoCellAnchor>
    <xdr:from>
      <xdr:col>9</xdr:col>
      <xdr:colOff>44823</xdr:colOff>
      <xdr:row>5</xdr:row>
      <xdr:rowOff>71717</xdr:rowOff>
    </xdr:from>
    <xdr:to>
      <xdr:col>15</xdr:col>
      <xdr:colOff>734656</xdr:colOff>
      <xdr:row>7</xdr:row>
      <xdr:rowOff>169432</xdr:rowOff>
    </xdr:to>
    <xdr:grpSp>
      <xdr:nvGrpSpPr>
        <xdr:cNvPr id="50" name="グループ化 49"/>
        <xdr:cNvGrpSpPr/>
      </xdr:nvGrpSpPr>
      <xdr:grpSpPr>
        <a:xfrm>
          <a:off x="7395882" y="1523999"/>
          <a:ext cx="5042198" cy="554915"/>
          <a:chOff x="7593495" y="1374253"/>
          <a:chExt cx="4593417" cy="554587"/>
        </a:xfrm>
      </xdr:grpSpPr>
      <xdr:sp macro="" textlink="">
        <xdr:nvSpPr>
          <xdr:cNvPr id="51" name="テキスト ボックス 50"/>
          <xdr:cNvSpPr txBox="1"/>
        </xdr:nvSpPr>
        <xdr:spPr>
          <a:xfrm>
            <a:off x="7593495" y="1374253"/>
            <a:ext cx="4593417" cy="55458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 sz="1050" b="1" i="0" u="none" strike="noStrike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■セルの着色（エラーについて）</a:t>
            </a:r>
            <a:r>
              <a:rPr lang="ja-JP" altLang="en-US" sz="10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 </a:t>
            </a:r>
            <a:endParaRPr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r>
              <a:rPr kumimoji="1" lang="ja-JP" altLang="en-US" sz="10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　　　　 要修正</a:t>
            </a:r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（解析に使用できず集計対象外となるため、修正をお願いします）</a:t>
            </a:r>
            <a:endPara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r>
              <a:rPr kumimoji="1" lang="ja-JP" altLang="en-US" sz="10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　　　　 </a:t>
            </a:r>
            <a:endPara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2" name="正方形/長方形 51"/>
          <xdr:cNvSpPr/>
        </xdr:nvSpPr>
        <xdr:spPr>
          <a:xfrm>
            <a:off x="7646504" y="1616765"/>
            <a:ext cx="460513" cy="155713"/>
          </a:xfrm>
          <a:prstGeom prst="rect">
            <a:avLst/>
          </a:prstGeom>
          <a:solidFill>
            <a:srgbClr val="FFFF00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1</xdr:col>
      <xdr:colOff>251011</xdr:colOff>
      <xdr:row>56</xdr:row>
      <xdr:rowOff>170330</xdr:rowOff>
    </xdr:from>
    <xdr:to>
      <xdr:col>11</xdr:col>
      <xdr:colOff>137579</xdr:colOff>
      <xdr:row>95</xdr:row>
      <xdr:rowOff>49653</xdr:rowOff>
    </xdr:to>
    <xdr:grpSp>
      <xdr:nvGrpSpPr>
        <xdr:cNvPr id="23" name="グループ化 22"/>
        <xdr:cNvGrpSpPr/>
      </xdr:nvGrpSpPr>
      <xdr:grpSpPr>
        <a:xfrm>
          <a:off x="1335740" y="14607989"/>
          <a:ext cx="7744133" cy="6871793"/>
          <a:chOff x="403760" y="14913924"/>
          <a:chExt cx="7328808" cy="5870401"/>
        </a:xfrm>
      </xdr:grpSpPr>
      <xdr:grpSp>
        <xdr:nvGrpSpPr>
          <xdr:cNvPr id="24" name="グループ化 23"/>
          <xdr:cNvGrpSpPr/>
        </xdr:nvGrpSpPr>
        <xdr:grpSpPr>
          <a:xfrm>
            <a:off x="403760" y="14913924"/>
            <a:ext cx="7328808" cy="5870401"/>
            <a:chOff x="490846" y="14951529"/>
            <a:chExt cx="7744689" cy="5825869"/>
          </a:xfrm>
        </xdr:grpSpPr>
        <xdr:sp macro="" textlink="">
          <xdr:nvSpPr>
            <xdr:cNvPr id="26" name="正方形/長方形 25"/>
            <xdr:cNvSpPr/>
          </xdr:nvSpPr>
          <xdr:spPr>
            <a:xfrm>
              <a:off x="490846" y="14951529"/>
              <a:ext cx="7744689" cy="5825869"/>
            </a:xfrm>
            <a:prstGeom prst="rect">
              <a:avLst/>
            </a:prstGeom>
            <a:solidFill>
              <a:schemeClr val="bg1"/>
            </a:solidFill>
            <a:ln w="28575"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27" name="テキスト ボックス 80"/>
            <xdr:cNvSpPr txBox="1"/>
          </xdr:nvSpPr>
          <xdr:spPr>
            <a:xfrm>
              <a:off x="614695" y="14967857"/>
              <a:ext cx="5866948" cy="75287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/>
              <a:r>
                <a:rPr kumimoji="1" lang="en-US" altLang="ja-JP" sz="1600" b="1" u="sng">
                  <a:solidFill>
                    <a:prstClr val="black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※</a:t>
              </a:r>
              <a:r>
                <a:rPr kumimoji="1" lang="ja-JP" altLang="en-US" sz="1600" b="1" u="sng">
                  <a:solidFill>
                    <a:prstClr val="black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シート保護の解除と行の追加方法</a:t>
              </a:r>
              <a:endParaRPr kumimoji="1" lang="en-US" altLang="ja-JP" sz="1600" b="1" u="sng">
                <a:solidFill>
                  <a:prstClr val="black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lvl="0"/>
              <a:r>
                <a:rPr kumimoji="1" lang="ja-JP" altLang="en-US" sz="1200" b="0" u="none">
                  <a:solidFill>
                    <a:prstClr val="black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・下の図を参考に、❶～❹の手順で進めてください。</a:t>
              </a:r>
              <a:endParaRPr kumimoji="1" lang="en-US" altLang="ja-JP" sz="1200" b="0" u="none">
                <a:solidFill>
                  <a:prstClr val="black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pic>
          <xdr:nvPicPr>
            <xdr:cNvPr id="28" name="図 27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21296" y="15742498"/>
              <a:ext cx="4804015" cy="1283617"/>
            </a:xfrm>
            <a:prstGeom prst="rect">
              <a:avLst/>
            </a:prstGeom>
          </xdr:spPr>
        </xdr:pic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87EC31D8-EC09-4437-8BE8-64AC1C1913BC}"/>
                </a:ext>
              </a:extLst>
            </xdr:cNvPr>
            <xdr:cNvSpPr/>
          </xdr:nvSpPr>
          <xdr:spPr>
            <a:xfrm>
              <a:off x="6229610" y="15729783"/>
              <a:ext cx="1932721" cy="954666"/>
            </a:xfrm>
            <a:prstGeom prst="rect">
              <a:avLst/>
            </a:prstGeom>
            <a:solidFill>
              <a:schemeClr val="bg1"/>
            </a:solidFill>
            <a:ln w="22225">
              <a:solidFill>
                <a:srgbClr val="FF66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❶</a:t>
              </a:r>
              <a:r>
                <a:rPr kumimoji="1" lang="ja-JP" altLang="en-US" sz="11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 ファイルの上部メニューから「校閲」を選び、</a:t>
              </a:r>
              <a:endParaRPr kumimoji="1" lang="en-US" altLang="ja-JP" sz="11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l"/>
              <a:r>
                <a:rPr kumimoji="1" lang="ja-JP" altLang="en-US" sz="11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「シート保護の解除」をクリック</a:t>
              </a:r>
            </a:p>
          </xdr:txBody>
        </xdr:sp>
        <xdr:cxnSp macro="">
          <xdr:nvCxnSpPr>
            <xdr:cNvPr id="30" name="直線コネクタ 29">
              <a:extLst>
                <a:ext uri="{FF2B5EF4-FFF2-40B4-BE49-F238E27FC236}">
                  <a16:creationId xmlns:a16="http://schemas.microsoft.com/office/drawing/2014/main" id="{0A5C0000-B700-453B-9CA1-F7FDA1152BB9}"/>
                </a:ext>
              </a:extLst>
            </xdr:cNvPr>
            <xdr:cNvCxnSpPr>
              <a:cxnSpLocks/>
            </xdr:cNvCxnSpPr>
          </xdr:nvCxnSpPr>
          <xdr:spPr>
            <a:xfrm flipH="1">
              <a:off x="2886560" y="15937217"/>
              <a:ext cx="3309729" cy="23998"/>
            </a:xfrm>
            <a:prstGeom prst="line">
              <a:avLst/>
            </a:prstGeom>
            <a:ln w="28575" cap="rnd">
              <a:solidFill>
                <a:srgbClr val="FF6600"/>
              </a:solidFill>
              <a:round/>
              <a:tailEnd type="arrow"/>
            </a:ln>
          </xdr:spPr>
          <xdr:style>
            <a:lnRef idx="1">
              <a:schemeClr val="accent4"/>
            </a:lnRef>
            <a:fillRef idx="0">
              <a:schemeClr val="accent4"/>
            </a:fillRef>
            <a:effectRef idx="0">
              <a:schemeClr val="accent4"/>
            </a:effectRef>
            <a:fontRef idx="minor">
              <a:schemeClr val="tx1"/>
            </a:fontRef>
          </xdr:style>
        </xdr:cxnSp>
        <xdr:sp macro="" textlink="">
          <xdr:nvSpPr>
            <xdr:cNvPr id="31" name="正方形/長方形 30">
              <a:extLst>
                <a:ext uri="{FF2B5EF4-FFF2-40B4-BE49-F238E27FC236}">
                  <a16:creationId xmlns:a16="http://schemas.microsoft.com/office/drawing/2014/main" id="{87EC31D8-EC09-4437-8BE8-64AC1C1913BC}"/>
                </a:ext>
              </a:extLst>
            </xdr:cNvPr>
            <xdr:cNvSpPr/>
          </xdr:nvSpPr>
          <xdr:spPr>
            <a:xfrm>
              <a:off x="3333261" y="16042490"/>
              <a:ext cx="354026" cy="420782"/>
            </a:xfrm>
            <a:prstGeom prst="rect">
              <a:avLst/>
            </a:prstGeom>
            <a:noFill/>
            <a:ln w="22225">
              <a:solidFill>
                <a:srgbClr val="FF66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1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cxnSp macro="">
          <xdr:nvCxnSpPr>
            <xdr:cNvPr id="32" name="直線コネクタ 31">
              <a:extLst>
                <a:ext uri="{FF2B5EF4-FFF2-40B4-BE49-F238E27FC236}">
                  <a16:creationId xmlns:a16="http://schemas.microsoft.com/office/drawing/2014/main" id="{0A5C0000-B700-453B-9CA1-F7FDA1152BB9}"/>
                </a:ext>
              </a:extLst>
            </xdr:cNvPr>
            <xdr:cNvCxnSpPr>
              <a:cxnSpLocks/>
            </xdr:cNvCxnSpPr>
          </xdr:nvCxnSpPr>
          <xdr:spPr>
            <a:xfrm flipH="1">
              <a:off x="3687287" y="15936824"/>
              <a:ext cx="2535146" cy="333244"/>
            </a:xfrm>
            <a:prstGeom prst="line">
              <a:avLst/>
            </a:prstGeom>
            <a:ln w="28575" cap="rnd">
              <a:solidFill>
                <a:srgbClr val="FF6600"/>
              </a:solidFill>
              <a:round/>
              <a:tailEnd type="arrow"/>
            </a:ln>
          </xdr:spPr>
          <xdr:style>
            <a:lnRef idx="1">
              <a:schemeClr val="accent4"/>
            </a:lnRef>
            <a:fillRef idx="0">
              <a:schemeClr val="accent4"/>
            </a:fillRef>
            <a:effectRef idx="0">
              <a:schemeClr val="accent4"/>
            </a:effectRef>
            <a:fontRef idx="minor">
              <a:schemeClr val="tx1"/>
            </a:fontRef>
          </xdr:style>
        </xdr:cxnSp>
        <xdr:pic>
          <xdr:nvPicPr>
            <xdr:cNvPr id="33" name="図 32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11789" y="17280138"/>
              <a:ext cx="5189989" cy="998200"/>
            </a:xfrm>
            <a:prstGeom prst="rect">
              <a:avLst/>
            </a:prstGeom>
          </xdr:spPr>
        </xdr:pic>
        <xdr:sp macro="" textlink="">
          <xdr:nvSpPr>
            <xdr:cNvPr id="34" name="正方形/長方形 33">
              <a:extLst>
                <a:ext uri="{FF2B5EF4-FFF2-40B4-BE49-F238E27FC236}">
                  <a16:creationId xmlns:a16="http://schemas.microsoft.com/office/drawing/2014/main" id="{87EC31D8-EC09-4437-8BE8-64AC1C1913BC}"/>
                </a:ext>
              </a:extLst>
            </xdr:cNvPr>
            <xdr:cNvSpPr/>
          </xdr:nvSpPr>
          <xdr:spPr>
            <a:xfrm>
              <a:off x="6211641" y="17052994"/>
              <a:ext cx="1941539" cy="1401698"/>
            </a:xfrm>
            <a:prstGeom prst="rect">
              <a:avLst/>
            </a:prstGeom>
            <a:solidFill>
              <a:schemeClr val="bg1"/>
            </a:solidFill>
            <a:ln w="22225">
              <a:solidFill>
                <a:srgbClr val="FF66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kumimoji="1" lang="ja-JP" altLang="en-US" sz="11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❷ 行を挿入・追加したい場所の行全体を選択し、右クリックして「コピー」を選択</a:t>
              </a:r>
              <a:endParaRPr kumimoji="1" lang="en-US" altLang="ja-JP" sz="11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l"/>
              <a:r>
                <a:rPr kumimoji="1" lang="en-US" altLang="ja-JP" sz="9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※</a:t>
              </a:r>
              <a:r>
                <a:rPr kumimoji="1" lang="ja-JP" altLang="en-US" sz="9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このとき必ず、データを入力した範囲内で行を選択するようにしてください</a:t>
              </a:r>
            </a:p>
          </xdr:txBody>
        </xdr:sp>
        <xdr:cxnSp macro="">
          <xdr:nvCxnSpPr>
            <xdr:cNvPr id="35" name="直線コネクタ 34">
              <a:extLst>
                <a:ext uri="{FF2B5EF4-FFF2-40B4-BE49-F238E27FC236}">
                  <a16:creationId xmlns:a16="http://schemas.microsoft.com/office/drawing/2014/main" id="{0A5C0000-B700-453B-9CA1-F7FDA1152BB9}"/>
                </a:ext>
              </a:extLst>
            </xdr:cNvPr>
            <xdr:cNvCxnSpPr>
              <a:cxnSpLocks/>
            </xdr:cNvCxnSpPr>
          </xdr:nvCxnSpPr>
          <xdr:spPr>
            <a:xfrm flipH="1">
              <a:off x="1591872" y="17191460"/>
              <a:ext cx="4621412" cy="624991"/>
            </a:xfrm>
            <a:prstGeom prst="line">
              <a:avLst/>
            </a:prstGeom>
            <a:ln w="28575" cap="rnd">
              <a:solidFill>
                <a:srgbClr val="FF6600"/>
              </a:solidFill>
              <a:round/>
              <a:tailEnd type="arrow"/>
            </a:ln>
          </xdr:spPr>
          <xdr:style>
            <a:lnRef idx="1">
              <a:schemeClr val="accent4"/>
            </a:lnRef>
            <a:fillRef idx="0">
              <a:schemeClr val="accent4"/>
            </a:fillRef>
            <a:effectRef idx="0">
              <a:schemeClr val="accent4"/>
            </a:effectRef>
            <a:fontRef idx="minor">
              <a:schemeClr val="tx1"/>
            </a:fontRef>
          </xdr:style>
        </xdr:cxnSp>
        <xdr:cxnSp macro="">
          <xdr:nvCxnSpPr>
            <xdr:cNvPr id="36" name="直線コネクタ 35">
              <a:extLst>
                <a:ext uri="{FF2B5EF4-FFF2-40B4-BE49-F238E27FC236}">
                  <a16:creationId xmlns:a16="http://schemas.microsoft.com/office/drawing/2014/main" id="{0A5C0000-B700-453B-9CA1-F7FDA1152BB9}"/>
                </a:ext>
              </a:extLst>
            </xdr:cNvPr>
            <xdr:cNvCxnSpPr>
              <a:cxnSpLocks/>
            </xdr:cNvCxnSpPr>
          </xdr:nvCxnSpPr>
          <xdr:spPr>
            <a:xfrm flipH="1" flipV="1">
              <a:off x="6008096" y="17724042"/>
              <a:ext cx="269241" cy="154891"/>
            </a:xfrm>
            <a:prstGeom prst="line">
              <a:avLst/>
            </a:prstGeom>
            <a:ln w="28575" cap="rnd">
              <a:solidFill>
                <a:srgbClr val="FF6600"/>
              </a:solidFill>
              <a:round/>
              <a:tailEnd type="arrow"/>
            </a:ln>
          </xdr:spPr>
          <xdr:style>
            <a:lnRef idx="1">
              <a:schemeClr val="accent4"/>
            </a:lnRef>
            <a:fillRef idx="0">
              <a:schemeClr val="accent4"/>
            </a:fillRef>
            <a:effectRef idx="0">
              <a:schemeClr val="accent4"/>
            </a:effectRef>
            <a:fontRef idx="minor">
              <a:schemeClr val="tx1"/>
            </a:fontRef>
          </xdr:style>
        </xdr:cxnSp>
        <xdr:pic>
          <xdr:nvPicPr>
            <xdr:cNvPr id="37" name="図 36"/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24525" y="18623000"/>
              <a:ext cx="5177253" cy="862799"/>
            </a:xfrm>
            <a:prstGeom prst="rect">
              <a:avLst/>
            </a:prstGeom>
          </xdr:spPr>
        </xdr:pic>
        <xdr:pic>
          <xdr:nvPicPr>
            <xdr:cNvPr id="38" name="図 37"/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710499" y="19770492"/>
              <a:ext cx="5240047" cy="871937"/>
            </a:xfrm>
            <a:prstGeom prst="rect">
              <a:avLst/>
            </a:prstGeom>
          </xdr:spPr>
        </xdr:pic>
        <xdr:sp macro="" textlink="">
          <xdr:nvSpPr>
            <xdr:cNvPr id="39" name="正方形/長方形 38">
              <a:extLst>
                <a:ext uri="{FF2B5EF4-FFF2-40B4-BE49-F238E27FC236}">
                  <a16:creationId xmlns:a16="http://schemas.microsoft.com/office/drawing/2014/main" id="{87EC31D8-EC09-4437-8BE8-64AC1C1913BC}"/>
                </a:ext>
              </a:extLst>
            </xdr:cNvPr>
            <xdr:cNvSpPr/>
          </xdr:nvSpPr>
          <xdr:spPr>
            <a:xfrm>
              <a:off x="6167532" y="18700766"/>
              <a:ext cx="1976499" cy="750759"/>
            </a:xfrm>
            <a:prstGeom prst="rect">
              <a:avLst/>
            </a:prstGeom>
            <a:solidFill>
              <a:schemeClr val="bg1"/>
            </a:solidFill>
            <a:ln w="22225">
              <a:solidFill>
                <a:srgbClr val="FF66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kumimoji="1" lang="ja-JP" altLang="en-US" sz="11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❸ 再度右クリックして</a:t>
              </a:r>
              <a:endParaRPr kumimoji="1" lang="en-US" altLang="ja-JP" sz="11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l"/>
              <a:r>
                <a:rPr kumimoji="1" lang="ja-JP" altLang="en-US" sz="11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「コピーしたセルの挿入」を選択</a:t>
              </a:r>
            </a:p>
          </xdr:txBody>
        </xdr:sp>
        <xdr:sp macro="" textlink="">
          <xdr:nvSpPr>
            <xdr:cNvPr id="40" name="正方形/長方形 39">
              <a:extLst>
                <a:ext uri="{FF2B5EF4-FFF2-40B4-BE49-F238E27FC236}">
                  <a16:creationId xmlns:a16="http://schemas.microsoft.com/office/drawing/2014/main" id="{87EC31D8-EC09-4437-8BE8-64AC1C1913BC}"/>
                </a:ext>
              </a:extLst>
            </xdr:cNvPr>
            <xdr:cNvSpPr/>
          </xdr:nvSpPr>
          <xdr:spPr>
            <a:xfrm>
              <a:off x="6149231" y="19791148"/>
              <a:ext cx="1962567" cy="811893"/>
            </a:xfrm>
            <a:prstGeom prst="rect">
              <a:avLst/>
            </a:prstGeom>
            <a:solidFill>
              <a:schemeClr val="bg1"/>
            </a:solidFill>
            <a:ln w="22225">
              <a:solidFill>
                <a:srgbClr val="FF66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kumimoji="1" lang="ja-JP" altLang="en-US" sz="11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❹ コピーしたセルのデータを消して新たなデータをご入力ください</a:t>
              </a:r>
            </a:p>
          </xdr:txBody>
        </xdr:sp>
        <xdr:cxnSp macro="">
          <xdr:nvCxnSpPr>
            <xdr:cNvPr id="41" name="直線コネクタ 40">
              <a:extLst>
                <a:ext uri="{FF2B5EF4-FFF2-40B4-BE49-F238E27FC236}">
                  <a16:creationId xmlns:a16="http://schemas.microsoft.com/office/drawing/2014/main" id="{0A5C0000-B700-453B-9CA1-F7FDA1152BB9}"/>
                </a:ext>
              </a:extLst>
            </xdr:cNvPr>
            <xdr:cNvCxnSpPr>
              <a:cxnSpLocks/>
              <a:stCxn id="39" idx="1"/>
            </xdr:cNvCxnSpPr>
          </xdr:nvCxnSpPr>
          <xdr:spPr>
            <a:xfrm flipH="1">
              <a:off x="1618667" y="19076146"/>
              <a:ext cx="4548865" cy="301042"/>
            </a:xfrm>
            <a:prstGeom prst="line">
              <a:avLst/>
            </a:prstGeom>
            <a:ln w="28575" cap="rnd">
              <a:solidFill>
                <a:srgbClr val="FF6600"/>
              </a:solidFill>
              <a:round/>
              <a:tailEnd type="arrow"/>
            </a:ln>
          </xdr:spPr>
          <xdr:style>
            <a:lnRef idx="1">
              <a:schemeClr val="accent4"/>
            </a:lnRef>
            <a:fillRef idx="0">
              <a:schemeClr val="accent4"/>
            </a:fillRef>
            <a:effectRef idx="0">
              <a:schemeClr val="accent4"/>
            </a:effectRef>
            <a:fontRef idx="minor">
              <a:schemeClr val="tx1"/>
            </a:fontRef>
          </xdr:style>
        </xdr:cxnSp>
        <xdr:sp macro="" textlink="">
          <xdr:nvSpPr>
            <xdr:cNvPr id="42" name="テキスト ボックス 104">
              <a:extLst>
                <a:ext uri="{FF2B5EF4-FFF2-40B4-BE49-F238E27FC236}">
                  <a16:creationId xmlns:a16="http://schemas.microsoft.com/office/drawing/2014/main" id="{4CDDDBF7-B1AA-432B-A974-4D9AE595B51F}"/>
                </a:ext>
              </a:extLst>
            </xdr:cNvPr>
            <xdr:cNvSpPr txBox="1"/>
          </xdr:nvSpPr>
          <xdr:spPr>
            <a:xfrm rot="5400000">
              <a:off x="682663" y="17019405"/>
              <a:ext cx="292542" cy="29454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lnSpc>
                  <a:spcPts val="1600"/>
                </a:lnSpc>
              </a:pPr>
              <a:r>
                <a:rPr kumimoji="1" lang="en-US" altLang="ja-JP" sz="1400" b="1">
                  <a:solidFill>
                    <a:schemeClr val="tx1">
                      <a:lumMod val="50000"/>
                      <a:lumOff val="50000"/>
                    </a:schemeClr>
                  </a:solidFill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rPr>
                <a:t>&gt;</a:t>
              </a:r>
              <a:endParaRPr kumimoji="1" lang="ja-JP" altLang="en-US" b="1">
                <a:solidFill>
                  <a:schemeClr val="tx1">
                    <a:lumMod val="50000"/>
                    <a:lumOff val="50000"/>
                  </a:schemeClr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endParaRPr>
            </a:p>
          </xdr:txBody>
        </xdr:sp>
        <xdr:sp macro="" textlink="">
          <xdr:nvSpPr>
            <xdr:cNvPr id="43" name="テキスト ボックス 108">
              <a:extLst>
                <a:ext uri="{FF2B5EF4-FFF2-40B4-BE49-F238E27FC236}">
                  <a16:creationId xmlns:a16="http://schemas.microsoft.com/office/drawing/2014/main" id="{4CDDDBF7-B1AA-432B-A974-4D9AE595B51F}"/>
                </a:ext>
              </a:extLst>
            </xdr:cNvPr>
            <xdr:cNvSpPr txBox="1"/>
          </xdr:nvSpPr>
          <xdr:spPr>
            <a:xfrm rot="5400000">
              <a:off x="682663" y="18306295"/>
              <a:ext cx="292542" cy="29454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lnSpc>
                  <a:spcPts val="1600"/>
                </a:lnSpc>
              </a:pPr>
              <a:r>
                <a:rPr kumimoji="1" lang="en-US" altLang="ja-JP" sz="1400" b="1">
                  <a:solidFill>
                    <a:schemeClr val="tx1">
                      <a:lumMod val="50000"/>
                      <a:lumOff val="50000"/>
                    </a:schemeClr>
                  </a:solidFill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rPr>
                <a:t>&gt;</a:t>
              </a:r>
              <a:endParaRPr kumimoji="1" lang="ja-JP" altLang="en-US" b="1">
                <a:solidFill>
                  <a:schemeClr val="tx1">
                    <a:lumMod val="50000"/>
                    <a:lumOff val="50000"/>
                  </a:schemeClr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endParaRPr>
            </a:p>
          </xdr:txBody>
        </xdr:sp>
        <xdr:sp macro="" textlink="">
          <xdr:nvSpPr>
            <xdr:cNvPr id="44" name="テキスト ボックス 109">
              <a:extLst>
                <a:ext uri="{FF2B5EF4-FFF2-40B4-BE49-F238E27FC236}">
                  <a16:creationId xmlns:a16="http://schemas.microsoft.com/office/drawing/2014/main" id="{4CDDDBF7-B1AA-432B-A974-4D9AE595B51F}"/>
                </a:ext>
              </a:extLst>
            </xdr:cNvPr>
            <xdr:cNvSpPr txBox="1"/>
          </xdr:nvSpPr>
          <xdr:spPr>
            <a:xfrm rot="5400000">
              <a:off x="676567" y="19474233"/>
              <a:ext cx="292542" cy="29454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lnSpc>
                  <a:spcPts val="1600"/>
                </a:lnSpc>
              </a:pPr>
              <a:r>
                <a:rPr kumimoji="1" lang="en-US" altLang="ja-JP" sz="1400" b="1">
                  <a:solidFill>
                    <a:schemeClr val="tx1">
                      <a:lumMod val="50000"/>
                      <a:lumOff val="50000"/>
                    </a:schemeClr>
                  </a:solidFill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rPr>
                <a:t>&gt;</a:t>
              </a:r>
              <a:endParaRPr kumimoji="1" lang="ja-JP" altLang="en-US" b="1">
                <a:solidFill>
                  <a:schemeClr val="tx1">
                    <a:lumMod val="50000"/>
                    <a:lumOff val="50000"/>
                  </a:schemeClr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endParaRPr>
            </a:p>
          </xdr:txBody>
        </xdr:sp>
      </xdr:grpSp>
      <xdr:sp macro="" textlink="">
        <xdr:nvSpPr>
          <xdr:cNvPr id="25" name="右大かっこ 24"/>
          <xdr:cNvSpPr/>
        </xdr:nvSpPr>
        <xdr:spPr>
          <a:xfrm>
            <a:off x="5550477" y="17526000"/>
            <a:ext cx="77932" cy="398318"/>
          </a:xfrm>
          <a:prstGeom prst="rightBracket">
            <a:avLst/>
          </a:prstGeom>
          <a:noFill/>
          <a:ln w="38100">
            <a:solidFill>
              <a:srgbClr val="FF66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179294</xdr:colOff>
      <xdr:row>44</xdr:row>
      <xdr:rowOff>125507</xdr:rowOff>
    </xdr:from>
    <xdr:to>
      <xdr:col>16</xdr:col>
      <xdr:colOff>617445</xdr:colOff>
      <xdr:row>49</xdr:row>
      <xdr:rowOff>215153</xdr:rowOff>
    </xdr:to>
    <xdr:grpSp>
      <xdr:nvGrpSpPr>
        <xdr:cNvPr id="45" name="グループ化 44"/>
        <xdr:cNvGrpSpPr/>
      </xdr:nvGrpSpPr>
      <xdr:grpSpPr>
        <a:xfrm>
          <a:off x="8494059" y="10932460"/>
          <a:ext cx="7116857" cy="1479175"/>
          <a:chOff x="6823264" y="14491450"/>
          <a:chExt cx="6534147" cy="1479176"/>
        </a:xfrm>
      </xdr:grpSpPr>
      <xdr:sp macro="" textlink="">
        <xdr:nvSpPr>
          <xdr:cNvPr id="46" name="テキスト ボックス 45"/>
          <xdr:cNvSpPr txBox="1"/>
        </xdr:nvSpPr>
        <xdr:spPr>
          <a:xfrm>
            <a:off x="6823264" y="14491450"/>
            <a:ext cx="6534147" cy="1479176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ysClr val="window" lastClr="FFFFFF">
                <a:shade val="50000"/>
              </a:sysClr>
            </a:solidFill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　　　 　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黄色 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【</a:t>
            </a:r>
            <a:r>
              <a:rPr kumimoji="1" lang="ja-JP" altLang="en-US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要修正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】  </a:t>
            </a:r>
            <a:r>
              <a:rPr kumimoji="1" lang="ja-JP" altLang="ja-JP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入力</a:t>
            </a:r>
            <a:r>
              <a:rPr kumimoji="1" lang="en-US" altLang="ja-JP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/</a:t>
            </a:r>
            <a:r>
              <a:rPr kumimoji="1" lang="ja-JP" altLang="ja-JP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修正願います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</a:t>
            </a: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（例：左図 </a:t>
            </a:r>
            <a:r>
              <a:rPr kumimoji="1" lang="en-US" altLang="ja-JP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#1</a:t>
            </a: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）</a:t>
            </a:r>
            <a:endPara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　　　　　</a:t>
            </a:r>
            <a:r>
              <a:rPr kumimoji="1" lang="ja-JP" altLang="ja-JP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＜エラー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の</a:t>
            </a:r>
            <a:r>
              <a:rPr kumimoji="1" lang="ja-JP" altLang="ja-JP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原因＞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</a:t>
            </a:r>
            <a:r>
              <a:rPr kumimoji="1" lang="ja-JP" altLang="ja-JP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必須項目なのに未入力、登録されていない区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間</a:t>
            </a:r>
            <a:r>
              <a:rPr kumimoji="1" lang="ja-JP" altLang="ja-JP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名　など</a:t>
            </a:r>
            <a:endPara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　　　　　　　　　　　　　　　　　　　（</a:t>
            </a:r>
            <a:r>
              <a:rPr kumimoji="1" lang="ja-JP" altLang="ja-JP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入力する前に黄色になることがありますが、入力すると消えます</a:t>
            </a: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）</a:t>
            </a:r>
            <a:endParaRPr kumimoji="0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5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　　　　　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⇒そのままではデータを解析に使用できず集計対象外となるため、後日問い合わせとなります</a:t>
            </a:r>
            <a:endPara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05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　　　 </a:t>
            </a:r>
            <a:r>
              <a:rPr kumimoji="1" lang="en-US" altLang="ja-JP" sz="105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  </a:t>
            </a:r>
            <a:r>
              <a:rPr kumimoji="1" lang="ja-JP" altLang="en-US" sz="105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</a:t>
            </a:r>
            <a:r>
              <a: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灰色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 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入力する必要はありません</a:t>
            </a:r>
            <a:endPara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　　　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　自動的に入力されるか、入力の必要がない部分です</a:t>
            </a:r>
            <a:endPara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4" name="正方形/長方形 53"/>
          <xdr:cNvSpPr/>
        </xdr:nvSpPr>
        <xdr:spPr>
          <a:xfrm>
            <a:off x="6934202" y="14563164"/>
            <a:ext cx="418876" cy="151727"/>
          </a:xfrm>
          <a:prstGeom prst="rect">
            <a:avLst/>
          </a:prstGeom>
          <a:solidFill>
            <a:srgbClr val="FFFF00"/>
          </a:solidFill>
          <a:ln w="25400" cap="flat" cmpd="sng" algn="ctr">
            <a:solidFill>
              <a:sysClr val="window" lastClr="FFFFFF">
                <a:lumMod val="65000"/>
              </a:sysClr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5" name="正方形/長方形 54"/>
          <xdr:cNvSpPr/>
        </xdr:nvSpPr>
        <xdr:spPr>
          <a:xfrm>
            <a:off x="6954598" y="15469273"/>
            <a:ext cx="418876" cy="151728"/>
          </a:xfrm>
          <a:prstGeom prst="rect">
            <a:avLst/>
          </a:prstGeom>
          <a:solidFill>
            <a:sysClr val="window" lastClr="FFFFFF">
              <a:lumMod val="65000"/>
            </a:sysClr>
          </a:solidFill>
          <a:ln w="25400" cap="flat" cmpd="sng" algn="ctr">
            <a:solidFill>
              <a:sysClr val="window" lastClr="FFFFFF">
                <a:lumMod val="65000"/>
              </a:sysClr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8</xdr:col>
      <xdr:colOff>552325</xdr:colOff>
      <xdr:row>49</xdr:row>
      <xdr:rowOff>208080</xdr:rowOff>
    </xdr:from>
    <xdr:to>
      <xdr:col>9</xdr:col>
      <xdr:colOff>15256</xdr:colOff>
      <xdr:row>50</xdr:row>
      <xdr:rowOff>170999</xdr:rowOff>
    </xdr:to>
    <xdr:sp macro="" textlink="">
      <xdr:nvSpPr>
        <xdr:cNvPr id="56" name="テキスト ボックス 55"/>
        <xdr:cNvSpPr txBox="1"/>
      </xdr:nvSpPr>
      <xdr:spPr>
        <a:xfrm>
          <a:off x="6621431" y="12319398"/>
          <a:ext cx="377331" cy="3035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#1</a:t>
          </a:r>
          <a:endParaRPr kumimoji="1" lang="ja-JP" altLang="en-US" sz="11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312420</xdr:colOff>
      <xdr:row>1</xdr:row>
      <xdr:rowOff>220980</xdr:rowOff>
    </xdr:to>
    <xdr:sp macro="" textlink="">
      <xdr:nvSpPr>
        <xdr:cNvPr id="2" name="正方形/長方形 1"/>
        <xdr:cNvSpPr/>
      </xdr:nvSpPr>
      <xdr:spPr>
        <a:xfrm>
          <a:off x="0" y="327660"/>
          <a:ext cx="3368040" cy="22098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注）</a:t>
          </a:r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が付記された必須項目は漏れなく入力してください</a:t>
          </a:r>
        </a:p>
      </xdr:txBody>
    </xdr:sp>
    <xdr:clientData/>
  </xdr:twoCellAnchor>
  <xdr:twoCellAnchor>
    <xdr:from>
      <xdr:col>9</xdr:col>
      <xdr:colOff>0</xdr:colOff>
      <xdr:row>4</xdr:row>
      <xdr:rowOff>1</xdr:rowOff>
    </xdr:from>
    <xdr:to>
      <xdr:col>15</xdr:col>
      <xdr:colOff>843579</xdr:colOff>
      <xdr:row>5</xdr:row>
      <xdr:rowOff>7621</xdr:rowOff>
    </xdr:to>
    <xdr:grpSp>
      <xdr:nvGrpSpPr>
        <xdr:cNvPr id="3" name="グループ化 2"/>
        <xdr:cNvGrpSpPr/>
      </xdr:nvGrpSpPr>
      <xdr:grpSpPr>
        <a:xfrm>
          <a:off x="7357110" y="1223011"/>
          <a:ext cx="5202219" cy="236220"/>
          <a:chOff x="5257800" y="948520"/>
          <a:chExt cx="5962556" cy="297351"/>
        </a:xfrm>
        <a:noFill/>
      </xdr:grpSpPr>
      <xdr:sp macro="" textlink="">
        <xdr:nvSpPr>
          <xdr:cNvPr id="4" name="テキスト ボックス 3"/>
          <xdr:cNvSpPr txBox="1"/>
        </xdr:nvSpPr>
        <xdr:spPr>
          <a:xfrm>
            <a:off x="5257800" y="948520"/>
            <a:ext cx="5962556" cy="297351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 sz="900" b="1" i="0" u="none" strike="noStrike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「○完了」の場合でも　   　　　　　の項目がないか確認いただき、あった場合は修正お願いします</a:t>
            </a:r>
            <a:endParaRPr kumimoji="1" lang="ja-JP" altLang="en-US" sz="900">
              <a:solidFill>
                <a:srgbClr val="FF0000"/>
              </a:solidFill>
            </a:endParaRPr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6608809" y="990088"/>
            <a:ext cx="460622" cy="156744"/>
          </a:xfrm>
          <a:prstGeom prst="rect">
            <a:avLst/>
          </a:prstGeom>
          <a:solidFill>
            <a:srgbClr val="FFFF00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900"/>
          </a:p>
        </xdr:txBody>
      </xdr:sp>
    </xdr:grpSp>
    <xdr:clientData/>
  </xdr:twoCellAnchor>
  <xdr:twoCellAnchor>
    <xdr:from>
      <xdr:col>9</xdr:col>
      <xdr:colOff>15240</xdr:colOff>
      <xdr:row>5</xdr:row>
      <xdr:rowOff>68580</xdr:rowOff>
    </xdr:from>
    <xdr:to>
      <xdr:col>15</xdr:col>
      <xdr:colOff>698798</xdr:colOff>
      <xdr:row>7</xdr:row>
      <xdr:rowOff>175260</xdr:rowOff>
    </xdr:to>
    <xdr:grpSp>
      <xdr:nvGrpSpPr>
        <xdr:cNvPr id="6" name="グループ化 5"/>
        <xdr:cNvGrpSpPr/>
      </xdr:nvGrpSpPr>
      <xdr:grpSpPr>
        <a:xfrm>
          <a:off x="7372350" y="1520190"/>
          <a:ext cx="5042198" cy="563880"/>
          <a:chOff x="7593495" y="1374253"/>
          <a:chExt cx="4593417" cy="554587"/>
        </a:xfrm>
      </xdr:grpSpPr>
      <xdr:sp macro="" textlink="">
        <xdr:nvSpPr>
          <xdr:cNvPr id="7" name="テキスト ボックス 6"/>
          <xdr:cNvSpPr txBox="1"/>
        </xdr:nvSpPr>
        <xdr:spPr>
          <a:xfrm>
            <a:off x="7593495" y="1374253"/>
            <a:ext cx="4593417" cy="55458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 sz="1050" b="1" i="0" u="none" strike="noStrike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■セルの着色（エラーについて）</a:t>
            </a:r>
            <a:r>
              <a:rPr lang="ja-JP" altLang="en-US" sz="10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 </a:t>
            </a:r>
            <a:endParaRPr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r>
              <a:rPr kumimoji="1" lang="ja-JP" altLang="en-US" sz="10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　　　　  要修正</a:t>
            </a:r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（解析に使用できず集計対象外となるため、修正をお願いします）</a:t>
            </a:r>
            <a:endPara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r>
              <a:rPr kumimoji="1" lang="ja-JP" altLang="en-US" sz="10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　　　　 </a:t>
            </a:r>
            <a:endPara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8" name="正方形/長方形 7"/>
          <xdr:cNvSpPr/>
        </xdr:nvSpPr>
        <xdr:spPr>
          <a:xfrm>
            <a:off x="7646504" y="1616765"/>
            <a:ext cx="460513" cy="155713"/>
          </a:xfrm>
          <a:prstGeom prst="rect">
            <a:avLst/>
          </a:prstGeom>
          <a:solidFill>
            <a:srgbClr val="FFFF00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204"/>
  <sheetViews>
    <sheetView workbookViewId="0">
      <selection activeCell="A205" sqref="A205:XFD1048576"/>
    </sheetView>
  </sheetViews>
  <sheetFormatPr defaultRowHeight="12.9"/>
  <cols>
    <col min="1" max="1" width="10.3125" customWidth="1"/>
    <col min="2" max="2" width="21.20703125" customWidth="1"/>
  </cols>
  <sheetData>
    <row r="1" spans="1:2">
      <c r="A1" t="s">
        <v>234</v>
      </c>
      <c r="B1" t="s">
        <v>235</v>
      </c>
    </row>
    <row r="2" spans="1:2">
      <c r="A2" t="s">
        <v>236</v>
      </c>
      <c r="B2" t="s">
        <v>305</v>
      </c>
    </row>
    <row r="3" spans="1:2">
      <c r="A3" t="s">
        <v>20</v>
      </c>
      <c r="B3" t="s">
        <v>306</v>
      </c>
    </row>
    <row r="4" spans="1:2">
      <c r="A4" t="s">
        <v>21</v>
      </c>
      <c r="B4" t="s">
        <v>307</v>
      </c>
    </row>
    <row r="5" spans="1:2">
      <c r="A5" t="s">
        <v>22</v>
      </c>
      <c r="B5" t="s">
        <v>308</v>
      </c>
    </row>
    <row r="6" spans="1:2">
      <c r="A6" t="s">
        <v>23</v>
      </c>
      <c r="B6" t="s">
        <v>309</v>
      </c>
    </row>
    <row r="7" spans="1:2">
      <c r="A7" t="s">
        <v>24</v>
      </c>
      <c r="B7" t="s">
        <v>310</v>
      </c>
    </row>
    <row r="8" spans="1:2">
      <c r="A8" t="s">
        <v>25</v>
      </c>
      <c r="B8" t="s">
        <v>311</v>
      </c>
    </row>
    <row r="9" spans="1:2">
      <c r="A9" t="s">
        <v>26</v>
      </c>
      <c r="B9" t="s">
        <v>312</v>
      </c>
    </row>
    <row r="10" spans="1:2">
      <c r="A10" t="s">
        <v>27</v>
      </c>
      <c r="B10" t="s">
        <v>313</v>
      </c>
    </row>
    <row r="11" spans="1:2">
      <c r="A11" t="s">
        <v>28</v>
      </c>
      <c r="B11" t="s">
        <v>314</v>
      </c>
    </row>
    <row r="12" spans="1:2">
      <c r="A12" t="s">
        <v>29</v>
      </c>
      <c r="B12" t="s">
        <v>315</v>
      </c>
    </row>
    <row r="13" spans="1:2">
      <c r="A13" t="s">
        <v>30</v>
      </c>
      <c r="B13" t="s">
        <v>316</v>
      </c>
    </row>
    <row r="14" spans="1:2">
      <c r="A14" t="s">
        <v>31</v>
      </c>
      <c r="B14" t="s">
        <v>317</v>
      </c>
    </row>
    <row r="15" spans="1:2">
      <c r="A15" t="s">
        <v>32</v>
      </c>
      <c r="B15" t="s">
        <v>318</v>
      </c>
    </row>
    <row r="16" spans="1:2">
      <c r="A16" t="s">
        <v>33</v>
      </c>
      <c r="B16" t="s">
        <v>319</v>
      </c>
    </row>
    <row r="17" spans="1:2">
      <c r="A17" t="s">
        <v>34</v>
      </c>
      <c r="B17" t="s">
        <v>320</v>
      </c>
    </row>
    <row r="18" spans="1:2">
      <c r="A18" t="s">
        <v>35</v>
      </c>
      <c r="B18" t="s">
        <v>321</v>
      </c>
    </row>
    <row r="19" spans="1:2">
      <c r="A19" t="s">
        <v>36</v>
      </c>
      <c r="B19" t="s">
        <v>322</v>
      </c>
    </row>
    <row r="20" spans="1:2">
      <c r="A20" s="1" t="s">
        <v>237</v>
      </c>
      <c r="B20" t="s">
        <v>37</v>
      </c>
    </row>
    <row r="21" spans="1:2">
      <c r="A21" s="1" t="s">
        <v>238</v>
      </c>
      <c r="B21" t="s">
        <v>38</v>
      </c>
    </row>
    <row r="22" spans="1:2">
      <c r="A22" s="1" t="s">
        <v>147</v>
      </c>
      <c r="B22" t="s">
        <v>39</v>
      </c>
    </row>
    <row r="23" spans="1:2">
      <c r="A23" s="1" t="s">
        <v>148</v>
      </c>
      <c r="B23" t="s">
        <v>40</v>
      </c>
    </row>
    <row r="24" spans="1:2">
      <c r="A24" s="1" t="s">
        <v>149</v>
      </c>
      <c r="B24" t="s">
        <v>41</v>
      </c>
    </row>
    <row r="25" spans="1:2">
      <c r="A25" s="1" t="s">
        <v>150</v>
      </c>
      <c r="B25" t="s">
        <v>42</v>
      </c>
    </row>
    <row r="26" spans="1:2">
      <c r="A26" s="1" t="s">
        <v>151</v>
      </c>
      <c r="B26" t="s">
        <v>43</v>
      </c>
    </row>
    <row r="27" spans="1:2">
      <c r="A27" s="1" t="s">
        <v>152</v>
      </c>
      <c r="B27" t="s">
        <v>44</v>
      </c>
    </row>
    <row r="28" spans="1:2">
      <c r="A28" s="1" t="s">
        <v>153</v>
      </c>
      <c r="B28" t="s">
        <v>45</v>
      </c>
    </row>
    <row r="29" spans="1:2">
      <c r="A29" s="1" t="s">
        <v>154</v>
      </c>
      <c r="B29" t="s">
        <v>46</v>
      </c>
    </row>
    <row r="30" spans="1:2">
      <c r="A30" s="1" t="s">
        <v>155</v>
      </c>
      <c r="B30" t="s">
        <v>47</v>
      </c>
    </row>
    <row r="31" spans="1:2">
      <c r="A31" s="1" t="s">
        <v>156</v>
      </c>
      <c r="B31" t="s">
        <v>48</v>
      </c>
    </row>
    <row r="32" spans="1:2">
      <c r="A32" s="1" t="s">
        <v>157</v>
      </c>
      <c r="B32" t="s">
        <v>49</v>
      </c>
    </row>
    <row r="33" spans="1:2">
      <c r="A33" s="1" t="s">
        <v>158</v>
      </c>
      <c r="B33" t="s">
        <v>50</v>
      </c>
    </row>
    <row r="34" spans="1:2">
      <c r="A34" s="1" t="s">
        <v>159</v>
      </c>
      <c r="B34" t="s">
        <v>51</v>
      </c>
    </row>
    <row r="35" spans="1:2">
      <c r="A35" s="1" t="s">
        <v>160</v>
      </c>
      <c r="B35" t="s">
        <v>52</v>
      </c>
    </row>
    <row r="36" spans="1:2">
      <c r="A36" s="1" t="s">
        <v>161</v>
      </c>
      <c r="B36" t="s">
        <v>53</v>
      </c>
    </row>
    <row r="37" spans="1:2">
      <c r="A37" s="1" t="s">
        <v>162</v>
      </c>
      <c r="B37" t="s">
        <v>54</v>
      </c>
    </row>
    <row r="38" spans="1:2">
      <c r="A38" s="1" t="s">
        <v>163</v>
      </c>
      <c r="B38" t="s">
        <v>55</v>
      </c>
    </row>
    <row r="39" spans="1:2">
      <c r="A39" s="1" t="s">
        <v>164</v>
      </c>
      <c r="B39" t="s">
        <v>56</v>
      </c>
    </row>
    <row r="40" spans="1:2">
      <c r="A40" s="1" t="s">
        <v>165</v>
      </c>
      <c r="B40" t="s">
        <v>296</v>
      </c>
    </row>
    <row r="41" spans="1:2">
      <c r="A41" s="1" t="s">
        <v>166</v>
      </c>
      <c r="B41" t="s">
        <v>57</v>
      </c>
    </row>
    <row r="42" spans="1:2">
      <c r="A42" s="1" t="s">
        <v>167</v>
      </c>
      <c r="B42" t="s">
        <v>58</v>
      </c>
    </row>
    <row r="43" spans="1:2">
      <c r="A43" s="1" t="s">
        <v>168</v>
      </c>
      <c r="B43" t="s">
        <v>59</v>
      </c>
    </row>
    <row r="44" spans="1:2">
      <c r="A44" s="1" t="s">
        <v>169</v>
      </c>
      <c r="B44" t="s">
        <v>60</v>
      </c>
    </row>
    <row r="45" spans="1:2">
      <c r="A45" s="1" t="s">
        <v>170</v>
      </c>
      <c r="B45" t="s">
        <v>61</v>
      </c>
    </row>
    <row r="46" spans="1:2">
      <c r="A46" s="1" t="s">
        <v>171</v>
      </c>
      <c r="B46" t="s">
        <v>62</v>
      </c>
    </row>
    <row r="47" spans="1:2">
      <c r="A47" s="1" t="s">
        <v>172</v>
      </c>
      <c r="B47" t="s">
        <v>63</v>
      </c>
    </row>
    <row r="48" spans="1:2">
      <c r="A48" s="1" t="s">
        <v>173</v>
      </c>
      <c r="B48" t="s">
        <v>64</v>
      </c>
    </row>
    <row r="49" spans="1:2">
      <c r="A49" s="1" t="s">
        <v>174</v>
      </c>
      <c r="B49" t="s">
        <v>239</v>
      </c>
    </row>
    <row r="50" spans="1:2">
      <c r="A50" s="1" t="s">
        <v>175</v>
      </c>
      <c r="B50" t="s">
        <v>65</v>
      </c>
    </row>
    <row r="51" spans="1:2">
      <c r="A51" s="1" t="s">
        <v>176</v>
      </c>
      <c r="B51" t="s">
        <v>66</v>
      </c>
    </row>
    <row r="52" spans="1:2">
      <c r="A52" s="1" t="s">
        <v>303</v>
      </c>
      <c r="B52" t="s">
        <v>304</v>
      </c>
    </row>
    <row r="53" spans="1:2">
      <c r="A53" s="1" t="s">
        <v>177</v>
      </c>
      <c r="B53" t="s">
        <v>67</v>
      </c>
    </row>
    <row r="54" spans="1:2">
      <c r="A54" s="1" t="s">
        <v>178</v>
      </c>
      <c r="B54" t="s">
        <v>68</v>
      </c>
    </row>
    <row r="55" spans="1:2">
      <c r="A55" s="1" t="s">
        <v>179</v>
      </c>
      <c r="B55" t="s">
        <v>69</v>
      </c>
    </row>
    <row r="56" spans="1:2">
      <c r="A56" s="1" t="s">
        <v>180</v>
      </c>
      <c r="B56" t="s">
        <v>323</v>
      </c>
    </row>
    <row r="57" spans="1:2">
      <c r="A57" s="1" t="s">
        <v>181</v>
      </c>
      <c r="B57" t="s">
        <v>70</v>
      </c>
    </row>
    <row r="58" spans="1:2">
      <c r="A58" s="1" t="s">
        <v>182</v>
      </c>
      <c r="B58" t="s">
        <v>71</v>
      </c>
    </row>
    <row r="59" spans="1:2">
      <c r="A59" s="1" t="s">
        <v>183</v>
      </c>
      <c r="B59" t="s">
        <v>72</v>
      </c>
    </row>
    <row r="60" spans="1:2">
      <c r="A60" s="1" t="s">
        <v>184</v>
      </c>
      <c r="B60" t="s">
        <v>73</v>
      </c>
    </row>
    <row r="61" spans="1:2">
      <c r="A61" s="1" t="s">
        <v>185</v>
      </c>
      <c r="B61" t="s">
        <v>74</v>
      </c>
    </row>
    <row r="62" spans="1:2">
      <c r="A62" s="1" t="s">
        <v>186</v>
      </c>
      <c r="B62" t="s">
        <v>75</v>
      </c>
    </row>
    <row r="63" spans="1:2">
      <c r="A63" s="1" t="s">
        <v>187</v>
      </c>
      <c r="B63" t="s">
        <v>76</v>
      </c>
    </row>
    <row r="64" spans="1:2">
      <c r="A64" s="1" t="s">
        <v>188</v>
      </c>
      <c r="B64" t="s">
        <v>77</v>
      </c>
    </row>
    <row r="65" spans="1:2">
      <c r="A65" s="1" t="s">
        <v>189</v>
      </c>
      <c r="B65" t="s">
        <v>78</v>
      </c>
    </row>
    <row r="66" spans="1:2">
      <c r="A66" s="1" t="s">
        <v>190</v>
      </c>
      <c r="B66" t="s">
        <v>79</v>
      </c>
    </row>
    <row r="67" spans="1:2">
      <c r="A67" s="1" t="s">
        <v>191</v>
      </c>
      <c r="B67" t="s">
        <v>324</v>
      </c>
    </row>
    <row r="68" spans="1:2">
      <c r="A68" s="1" t="s">
        <v>192</v>
      </c>
      <c r="B68" t="s">
        <v>297</v>
      </c>
    </row>
    <row r="69" spans="1:2">
      <c r="A69" s="1" t="s">
        <v>240</v>
      </c>
      <c r="B69" t="s">
        <v>80</v>
      </c>
    </row>
    <row r="70" spans="1:2">
      <c r="A70" s="1" t="s">
        <v>193</v>
      </c>
      <c r="B70" t="s">
        <v>81</v>
      </c>
    </row>
    <row r="71" spans="1:2">
      <c r="A71" s="1" t="s">
        <v>194</v>
      </c>
      <c r="B71" t="s">
        <v>82</v>
      </c>
    </row>
    <row r="72" spans="1:2">
      <c r="A72" s="1" t="s">
        <v>195</v>
      </c>
      <c r="B72" t="s">
        <v>83</v>
      </c>
    </row>
    <row r="73" spans="1:2">
      <c r="A73" s="1" t="s">
        <v>196</v>
      </c>
      <c r="B73" t="s">
        <v>84</v>
      </c>
    </row>
    <row r="74" spans="1:2">
      <c r="A74" s="1" t="s">
        <v>197</v>
      </c>
      <c r="B74" t="s">
        <v>85</v>
      </c>
    </row>
    <row r="75" spans="1:2">
      <c r="A75" s="1" t="s">
        <v>198</v>
      </c>
      <c r="B75" t="s">
        <v>86</v>
      </c>
    </row>
    <row r="76" spans="1:2">
      <c r="A76" s="1" t="s">
        <v>199</v>
      </c>
      <c r="B76" t="s">
        <v>87</v>
      </c>
    </row>
    <row r="77" spans="1:2">
      <c r="A77" s="1" t="s">
        <v>200</v>
      </c>
      <c r="B77" t="s">
        <v>325</v>
      </c>
    </row>
    <row r="78" spans="1:2">
      <c r="A78" s="1" t="s">
        <v>201</v>
      </c>
      <c r="B78" t="s">
        <v>326</v>
      </c>
    </row>
    <row r="79" spans="1:2">
      <c r="A79" s="1" t="s">
        <v>202</v>
      </c>
      <c r="B79" t="s">
        <v>88</v>
      </c>
    </row>
    <row r="80" spans="1:2">
      <c r="A80" s="1" t="s">
        <v>203</v>
      </c>
      <c r="B80" t="s">
        <v>89</v>
      </c>
    </row>
    <row r="81" spans="1:2">
      <c r="A81" s="1" t="s">
        <v>204</v>
      </c>
      <c r="B81" t="s">
        <v>90</v>
      </c>
    </row>
    <row r="82" spans="1:2">
      <c r="A82" s="1" t="s">
        <v>205</v>
      </c>
      <c r="B82" t="s">
        <v>91</v>
      </c>
    </row>
    <row r="83" spans="1:2">
      <c r="A83" s="1" t="s">
        <v>206</v>
      </c>
      <c r="B83" t="s">
        <v>92</v>
      </c>
    </row>
    <row r="84" spans="1:2">
      <c r="A84" s="1" t="s">
        <v>207</v>
      </c>
      <c r="B84" t="s">
        <v>93</v>
      </c>
    </row>
    <row r="85" spans="1:2">
      <c r="A85" s="1" t="s">
        <v>208</v>
      </c>
      <c r="B85" t="s">
        <v>94</v>
      </c>
    </row>
    <row r="86" spans="1:2">
      <c r="A86" s="1" t="s">
        <v>209</v>
      </c>
      <c r="B86" t="s">
        <v>95</v>
      </c>
    </row>
    <row r="87" spans="1:2">
      <c r="A87" s="1" t="s">
        <v>210</v>
      </c>
      <c r="B87" t="s">
        <v>96</v>
      </c>
    </row>
    <row r="88" spans="1:2">
      <c r="A88" s="1" t="s">
        <v>211</v>
      </c>
      <c r="B88" t="s">
        <v>97</v>
      </c>
    </row>
    <row r="89" spans="1:2">
      <c r="A89" s="1" t="s">
        <v>212</v>
      </c>
      <c r="B89" t="s">
        <v>98</v>
      </c>
    </row>
    <row r="90" spans="1:2">
      <c r="A90" s="1" t="s">
        <v>213</v>
      </c>
      <c r="B90" t="s">
        <v>99</v>
      </c>
    </row>
    <row r="91" spans="1:2">
      <c r="A91" s="1" t="s">
        <v>214</v>
      </c>
      <c r="B91" t="s">
        <v>100</v>
      </c>
    </row>
    <row r="92" spans="1:2">
      <c r="A92" s="1" t="s">
        <v>215</v>
      </c>
      <c r="B92" t="s">
        <v>101</v>
      </c>
    </row>
    <row r="93" spans="1:2">
      <c r="A93" s="1" t="s">
        <v>216</v>
      </c>
      <c r="B93" t="s">
        <v>102</v>
      </c>
    </row>
    <row r="94" spans="1:2">
      <c r="A94" s="1" t="s">
        <v>217</v>
      </c>
      <c r="B94" t="s">
        <v>327</v>
      </c>
    </row>
    <row r="95" spans="1:2">
      <c r="A95" s="1" t="s">
        <v>218</v>
      </c>
      <c r="B95" t="s">
        <v>103</v>
      </c>
    </row>
    <row r="96" spans="1:2">
      <c r="A96" s="1" t="s">
        <v>219</v>
      </c>
      <c r="B96" t="s">
        <v>104</v>
      </c>
    </row>
    <row r="97" spans="1:2">
      <c r="A97" s="1" t="s">
        <v>220</v>
      </c>
      <c r="B97" t="s">
        <v>105</v>
      </c>
    </row>
    <row r="98" spans="1:2">
      <c r="A98" s="1" t="s">
        <v>221</v>
      </c>
      <c r="B98" t="s">
        <v>106</v>
      </c>
    </row>
    <row r="99" spans="1:2">
      <c r="A99" s="1" t="s">
        <v>222</v>
      </c>
      <c r="B99" t="s">
        <v>107</v>
      </c>
    </row>
    <row r="100" spans="1:2">
      <c r="A100" s="1" t="s">
        <v>223</v>
      </c>
      <c r="B100" t="s">
        <v>108</v>
      </c>
    </row>
    <row r="101" spans="1:2">
      <c r="A101" s="1" t="s">
        <v>224</v>
      </c>
      <c r="B101" t="s">
        <v>328</v>
      </c>
    </row>
    <row r="102" spans="1:2">
      <c r="A102" s="1" t="s">
        <v>225</v>
      </c>
      <c r="B102" t="s">
        <v>109</v>
      </c>
    </row>
    <row r="103" spans="1:2">
      <c r="A103" s="1" t="s">
        <v>241</v>
      </c>
      <c r="B103" t="s">
        <v>110</v>
      </c>
    </row>
    <row r="104" spans="1:2">
      <c r="A104" s="1" t="s">
        <v>226</v>
      </c>
      <c r="B104" t="s">
        <v>111</v>
      </c>
    </row>
    <row r="105" spans="1:2">
      <c r="A105" s="1" t="s">
        <v>227</v>
      </c>
      <c r="B105" t="s">
        <v>112</v>
      </c>
    </row>
    <row r="106" spans="1:2">
      <c r="A106" s="1" t="s">
        <v>228</v>
      </c>
      <c r="B106" t="s">
        <v>113</v>
      </c>
    </row>
    <row r="107" spans="1:2">
      <c r="A107" s="1" t="s">
        <v>229</v>
      </c>
      <c r="B107" t="s">
        <v>114</v>
      </c>
    </row>
    <row r="108" spans="1:2">
      <c r="A108" s="1" t="s">
        <v>230</v>
      </c>
      <c r="B108" t="s">
        <v>115</v>
      </c>
    </row>
    <row r="109" spans="1:2">
      <c r="A109" s="1" t="s">
        <v>231</v>
      </c>
      <c r="B109" t="s">
        <v>116</v>
      </c>
    </row>
    <row r="110" spans="1:2">
      <c r="A110" s="1" t="s">
        <v>232</v>
      </c>
      <c r="B110" t="s">
        <v>117</v>
      </c>
    </row>
    <row r="111" spans="1:2">
      <c r="A111" s="1" t="s">
        <v>233</v>
      </c>
      <c r="B111" t="s">
        <v>244</v>
      </c>
    </row>
    <row r="112" spans="1:2">
      <c r="A112" s="1" t="s">
        <v>245</v>
      </c>
      <c r="B112" t="s">
        <v>246</v>
      </c>
    </row>
    <row r="113" spans="1:2">
      <c r="A113" s="1" t="s">
        <v>247</v>
      </c>
      <c r="B113" t="s">
        <v>248</v>
      </c>
    </row>
    <row r="114" spans="1:2">
      <c r="A114" s="1" t="s">
        <v>249</v>
      </c>
      <c r="B114" t="s">
        <v>250</v>
      </c>
    </row>
    <row r="115" spans="1:2">
      <c r="A115" s="1" t="s">
        <v>251</v>
      </c>
      <c r="B115" t="s">
        <v>252</v>
      </c>
    </row>
    <row r="116" spans="1:2">
      <c r="A116" s="1" t="s">
        <v>253</v>
      </c>
      <c r="B116" t="s">
        <v>254</v>
      </c>
    </row>
    <row r="117" spans="1:2">
      <c r="A117" s="1" t="s">
        <v>255</v>
      </c>
      <c r="B117" t="s">
        <v>256</v>
      </c>
    </row>
    <row r="118" spans="1:2">
      <c r="A118" s="1" t="s">
        <v>257</v>
      </c>
      <c r="B118" t="s">
        <v>258</v>
      </c>
    </row>
    <row r="119" spans="1:2">
      <c r="A119" s="1" t="s">
        <v>259</v>
      </c>
      <c r="B119" t="s">
        <v>260</v>
      </c>
    </row>
    <row r="120" spans="1:2">
      <c r="A120" s="1" t="s">
        <v>261</v>
      </c>
      <c r="B120" t="s">
        <v>262</v>
      </c>
    </row>
    <row r="121" spans="1:2">
      <c r="A121" s="1" t="s">
        <v>263</v>
      </c>
      <c r="B121" t="s">
        <v>264</v>
      </c>
    </row>
    <row r="122" spans="1:2">
      <c r="A122" s="1" t="s">
        <v>265</v>
      </c>
      <c r="B122" t="s">
        <v>266</v>
      </c>
    </row>
    <row r="123" spans="1:2">
      <c r="A123" s="1" t="s">
        <v>267</v>
      </c>
      <c r="B123" t="s">
        <v>268</v>
      </c>
    </row>
    <row r="124" spans="1:2">
      <c r="A124" s="1" t="s">
        <v>269</v>
      </c>
      <c r="B124" t="s">
        <v>298</v>
      </c>
    </row>
    <row r="125" spans="1:2">
      <c r="A125" s="1" t="s">
        <v>270</v>
      </c>
      <c r="B125" t="s">
        <v>271</v>
      </c>
    </row>
    <row r="126" spans="1:2">
      <c r="A126" s="1" t="s">
        <v>272</v>
      </c>
      <c r="B126" t="s">
        <v>273</v>
      </c>
    </row>
    <row r="127" spans="1:2">
      <c r="A127" s="1" t="s">
        <v>274</v>
      </c>
      <c r="B127" t="s">
        <v>275</v>
      </c>
    </row>
    <row r="128" spans="1:2">
      <c r="A128" s="1" t="s">
        <v>276</v>
      </c>
      <c r="B128" t="s">
        <v>277</v>
      </c>
    </row>
    <row r="129" spans="1:2">
      <c r="A129" s="1" t="s">
        <v>278</v>
      </c>
      <c r="B129" t="s">
        <v>279</v>
      </c>
    </row>
    <row r="130" spans="1:2">
      <c r="A130" s="1" t="s">
        <v>280</v>
      </c>
      <c r="B130" t="s">
        <v>281</v>
      </c>
    </row>
    <row r="131" spans="1:2">
      <c r="A131" s="1" t="s">
        <v>282</v>
      </c>
      <c r="B131" t="s">
        <v>283</v>
      </c>
    </row>
    <row r="132" spans="1:2">
      <c r="A132" s="1" t="s">
        <v>284</v>
      </c>
      <c r="B132" t="s">
        <v>285</v>
      </c>
    </row>
    <row r="133" spans="1:2">
      <c r="A133" s="1" t="s">
        <v>286</v>
      </c>
      <c r="B133" t="s">
        <v>287</v>
      </c>
    </row>
    <row r="134" spans="1:2">
      <c r="A134" s="1" t="s">
        <v>288</v>
      </c>
      <c r="B134" t="s">
        <v>289</v>
      </c>
    </row>
    <row r="135" spans="1:2">
      <c r="A135" s="1" t="s">
        <v>290</v>
      </c>
      <c r="B135" t="s">
        <v>291</v>
      </c>
    </row>
    <row r="136" spans="1:2">
      <c r="A136" s="1" t="s">
        <v>292</v>
      </c>
      <c r="B136" t="s">
        <v>293</v>
      </c>
    </row>
    <row r="137" spans="1:2">
      <c r="A137" s="1" t="s">
        <v>294</v>
      </c>
      <c r="B137" t="s">
        <v>295</v>
      </c>
    </row>
    <row r="138" spans="1:2">
      <c r="A138" s="1" t="s">
        <v>329</v>
      </c>
      <c r="B138" t="s">
        <v>330</v>
      </c>
    </row>
    <row r="139" spans="1:2">
      <c r="A139" s="1" t="s">
        <v>331</v>
      </c>
      <c r="B139" t="s">
        <v>332</v>
      </c>
    </row>
    <row r="140" spans="1:2">
      <c r="A140" s="1" t="s">
        <v>333</v>
      </c>
      <c r="B140" t="s">
        <v>334</v>
      </c>
    </row>
    <row r="141" spans="1:2">
      <c r="A141" s="1" t="s">
        <v>335</v>
      </c>
      <c r="B141" t="s">
        <v>336</v>
      </c>
    </row>
    <row r="142" spans="1:2">
      <c r="A142" s="1" t="s">
        <v>337</v>
      </c>
      <c r="B142" t="s">
        <v>338</v>
      </c>
    </row>
    <row r="143" spans="1:2">
      <c r="A143" s="1" t="s">
        <v>339</v>
      </c>
      <c r="B143" t="s">
        <v>340</v>
      </c>
    </row>
    <row r="144" spans="1:2">
      <c r="A144" s="1" t="s">
        <v>341</v>
      </c>
      <c r="B144" t="s">
        <v>342</v>
      </c>
    </row>
    <row r="145" spans="1:2">
      <c r="A145" s="1" t="s">
        <v>343</v>
      </c>
      <c r="B145" t="s">
        <v>344</v>
      </c>
    </row>
    <row r="146" spans="1:2">
      <c r="A146" s="1" t="s">
        <v>345</v>
      </c>
      <c r="B146" t="s">
        <v>346</v>
      </c>
    </row>
    <row r="147" spans="1:2">
      <c r="A147" s="1" t="s">
        <v>347</v>
      </c>
      <c r="B147" t="s">
        <v>348</v>
      </c>
    </row>
    <row r="148" spans="1:2">
      <c r="A148" s="1" t="s">
        <v>349</v>
      </c>
      <c r="B148" t="s">
        <v>350</v>
      </c>
    </row>
    <row r="149" spans="1:2">
      <c r="A149" s="1" t="s">
        <v>351</v>
      </c>
      <c r="B149" t="s">
        <v>352</v>
      </c>
    </row>
    <row r="150" spans="1:2">
      <c r="A150" s="1" t="s">
        <v>353</v>
      </c>
      <c r="B150" t="s">
        <v>354</v>
      </c>
    </row>
    <row r="151" spans="1:2">
      <c r="A151" s="1" t="s">
        <v>355</v>
      </c>
      <c r="B151" t="s">
        <v>356</v>
      </c>
    </row>
    <row r="152" spans="1:2">
      <c r="A152" s="1" t="s">
        <v>357</v>
      </c>
      <c r="B152" t="s">
        <v>358</v>
      </c>
    </row>
    <row r="153" spans="1:2">
      <c r="A153" s="1" t="s">
        <v>359</v>
      </c>
      <c r="B153" t="s">
        <v>360</v>
      </c>
    </row>
    <row r="154" spans="1:2">
      <c r="A154" s="1" t="s">
        <v>361</v>
      </c>
      <c r="B154" t="s">
        <v>362</v>
      </c>
    </row>
    <row r="155" spans="1:2">
      <c r="A155" s="1" t="s">
        <v>363</v>
      </c>
      <c r="B155" t="s">
        <v>364</v>
      </c>
    </row>
    <row r="156" spans="1:2">
      <c r="A156" s="1" t="s">
        <v>365</v>
      </c>
      <c r="B156" t="s">
        <v>366</v>
      </c>
    </row>
    <row r="157" spans="1:2">
      <c r="A157" s="1" t="s">
        <v>367</v>
      </c>
      <c r="B157" t="s">
        <v>368</v>
      </c>
    </row>
    <row r="158" spans="1:2">
      <c r="A158" s="1" t="s">
        <v>369</v>
      </c>
      <c r="B158" t="s">
        <v>370</v>
      </c>
    </row>
    <row r="159" spans="1:2">
      <c r="A159" s="1" t="s">
        <v>371</v>
      </c>
      <c r="B159" t="s">
        <v>372</v>
      </c>
    </row>
    <row r="160" spans="1:2">
      <c r="A160" s="1" t="s">
        <v>373</v>
      </c>
      <c r="B160" t="s">
        <v>374</v>
      </c>
    </row>
    <row r="161" spans="1:2">
      <c r="A161" s="1" t="s">
        <v>375</v>
      </c>
      <c r="B161" t="s">
        <v>376</v>
      </c>
    </row>
    <row r="162" spans="1:2">
      <c r="A162" s="1" t="s">
        <v>377</v>
      </c>
      <c r="B162" t="s">
        <v>378</v>
      </c>
    </row>
    <row r="163" spans="1:2">
      <c r="A163" s="1" t="s">
        <v>379</v>
      </c>
      <c r="B163" t="s">
        <v>380</v>
      </c>
    </row>
    <row r="164" spans="1:2">
      <c r="A164" s="1" t="s">
        <v>381</v>
      </c>
      <c r="B164" t="s">
        <v>382</v>
      </c>
    </row>
    <row r="165" spans="1:2">
      <c r="A165" s="1" t="s">
        <v>383</v>
      </c>
      <c r="B165" t="s">
        <v>384</v>
      </c>
    </row>
    <row r="166" spans="1:2">
      <c r="A166" s="1" t="s">
        <v>385</v>
      </c>
      <c r="B166" t="s">
        <v>386</v>
      </c>
    </row>
    <row r="167" spans="1:2">
      <c r="A167" s="1" t="s">
        <v>387</v>
      </c>
      <c r="B167" t="s">
        <v>388</v>
      </c>
    </row>
    <row r="168" spans="1:2">
      <c r="A168" s="1" t="s">
        <v>389</v>
      </c>
      <c r="B168" t="s">
        <v>390</v>
      </c>
    </row>
    <row r="169" spans="1:2">
      <c r="A169" s="1" t="s">
        <v>391</v>
      </c>
      <c r="B169" t="s">
        <v>392</v>
      </c>
    </row>
    <row r="170" spans="1:2">
      <c r="A170" s="1" t="s">
        <v>393</v>
      </c>
      <c r="B170" t="s">
        <v>394</v>
      </c>
    </row>
    <row r="171" spans="1:2">
      <c r="A171" s="1" t="s">
        <v>395</v>
      </c>
      <c r="B171" t="s">
        <v>396</v>
      </c>
    </row>
    <row r="172" spans="1:2">
      <c r="A172" s="1" t="s">
        <v>397</v>
      </c>
      <c r="B172" t="s">
        <v>398</v>
      </c>
    </row>
    <row r="173" spans="1:2">
      <c r="A173" s="1" t="s">
        <v>399</v>
      </c>
      <c r="B173" t="s">
        <v>400</v>
      </c>
    </row>
    <row r="174" spans="1:2">
      <c r="A174" s="1" t="s">
        <v>401</v>
      </c>
      <c r="B174" t="s">
        <v>402</v>
      </c>
    </row>
    <row r="175" spans="1:2">
      <c r="A175" s="1" t="s">
        <v>403</v>
      </c>
      <c r="B175" t="s">
        <v>404</v>
      </c>
    </row>
    <row r="176" spans="1:2">
      <c r="A176" s="1" t="s">
        <v>405</v>
      </c>
      <c r="B176" t="s">
        <v>406</v>
      </c>
    </row>
    <row r="177" spans="1:2">
      <c r="A177" s="1" t="s">
        <v>407</v>
      </c>
      <c r="B177" t="s">
        <v>408</v>
      </c>
    </row>
    <row r="178" spans="1:2">
      <c r="A178" s="1" t="s">
        <v>409</v>
      </c>
      <c r="B178" t="s">
        <v>410</v>
      </c>
    </row>
    <row r="179" spans="1:2">
      <c r="A179" s="1" t="s">
        <v>411</v>
      </c>
      <c r="B179" t="s">
        <v>412</v>
      </c>
    </row>
    <row r="180" spans="1:2">
      <c r="A180" s="1" t="s">
        <v>413</v>
      </c>
      <c r="B180" t="s">
        <v>414</v>
      </c>
    </row>
    <row r="181" spans="1:2">
      <c r="A181" s="1" t="s">
        <v>415</v>
      </c>
      <c r="B181" t="s">
        <v>416</v>
      </c>
    </row>
    <row r="182" spans="1:2">
      <c r="A182" s="1" t="s">
        <v>417</v>
      </c>
      <c r="B182" t="s">
        <v>418</v>
      </c>
    </row>
    <row r="183" spans="1:2">
      <c r="A183" s="1" t="s">
        <v>419</v>
      </c>
      <c r="B183" t="s">
        <v>420</v>
      </c>
    </row>
    <row r="184" spans="1:2">
      <c r="A184" s="1" t="s">
        <v>421</v>
      </c>
      <c r="B184" t="s">
        <v>422</v>
      </c>
    </row>
    <row r="185" spans="1:2">
      <c r="A185" s="1" t="s">
        <v>423</v>
      </c>
      <c r="B185" t="s">
        <v>424</v>
      </c>
    </row>
    <row r="186" spans="1:2">
      <c r="A186" s="1" t="s">
        <v>425</v>
      </c>
      <c r="B186" t="s">
        <v>426</v>
      </c>
    </row>
    <row r="187" spans="1:2">
      <c r="A187" s="1" t="s">
        <v>427</v>
      </c>
      <c r="B187" t="s">
        <v>428</v>
      </c>
    </row>
    <row r="188" spans="1:2">
      <c r="A188" s="1" t="s">
        <v>429</v>
      </c>
      <c r="B188" t="s">
        <v>430</v>
      </c>
    </row>
    <row r="189" spans="1:2">
      <c r="A189" s="1" t="s">
        <v>431</v>
      </c>
      <c r="B189" t="s">
        <v>432</v>
      </c>
    </row>
    <row r="190" spans="1:2">
      <c r="A190" s="1" t="s">
        <v>433</v>
      </c>
      <c r="B190" t="s">
        <v>434</v>
      </c>
    </row>
    <row r="191" spans="1:2">
      <c r="A191" s="1" t="s">
        <v>435</v>
      </c>
      <c r="B191" t="s">
        <v>436</v>
      </c>
    </row>
    <row r="192" spans="1:2">
      <c r="A192" s="1" t="s">
        <v>437</v>
      </c>
      <c r="B192" t="s">
        <v>438</v>
      </c>
    </row>
    <row r="193" spans="1:2">
      <c r="A193" s="1" t="s">
        <v>439</v>
      </c>
      <c r="B193" t="s">
        <v>440</v>
      </c>
    </row>
    <row r="194" spans="1:2">
      <c r="A194" s="1" t="s">
        <v>441</v>
      </c>
      <c r="B194" t="s">
        <v>442</v>
      </c>
    </row>
    <row r="195" spans="1:2">
      <c r="A195" s="1" t="s">
        <v>443</v>
      </c>
      <c r="B195" t="s">
        <v>444</v>
      </c>
    </row>
    <row r="196" spans="1:2">
      <c r="A196" s="1" t="s">
        <v>445</v>
      </c>
      <c r="B196" t="s">
        <v>446</v>
      </c>
    </row>
    <row r="197" spans="1:2">
      <c r="A197" s="1" t="s">
        <v>447</v>
      </c>
      <c r="B197" t="s">
        <v>448</v>
      </c>
    </row>
    <row r="198" spans="1:2">
      <c r="A198" s="1" t="s">
        <v>449</v>
      </c>
      <c r="B198" t="s">
        <v>450</v>
      </c>
    </row>
    <row r="199" spans="1:2">
      <c r="A199" s="1" t="s">
        <v>451</v>
      </c>
      <c r="B199" t="s">
        <v>452</v>
      </c>
    </row>
    <row r="200" spans="1:2">
      <c r="A200" s="1" t="s">
        <v>453</v>
      </c>
      <c r="B200" t="s">
        <v>454</v>
      </c>
    </row>
    <row r="201" spans="1:2">
      <c r="A201" s="1" t="s">
        <v>455</v>
      </c>
      <c r="B201" t="s">
        <v>456</v>
      </c>
    </row>
    <row r="202" spans="1:2">
      <c r="A202" s="1" t="s">
        <v>457</v>
      </c>
      <c r="B202" t="s">
        <v>458</v>
      </c>
    </row>
    <row r="203" spans="1:2">
      <c r="A203" s="1" t="s">
        <v>459</v>
      </c>
      <c r="B203" t="s">
        <v>460</v>
      </c>
    </row>
    <row r="204" spans="1:2">
      <c r="A204" s="1" t="s">
        <v>461</v>
      </c>
      <c r="B204" t="s">
        <v>462</v>
      </c>
    </row>
  </sheetData>
  <sheetProtection sheet="1" objects="1" scenarios="1" selectLockedCells="1" selectUnlockedCells="1"/>
  <phoneticPr fontId="4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G8"/>
  <sheetViews>
    <sheetView showGridLines="0" tabSelected="1" zoomScale="85" zoomScaleNormal="85" workbookViewId="0">
      <selection sqref="A1:G1"/>
    </sheetView>
  </sheetViews>
  <sheetFormatPr defaultColWidth="8.89453125" defaultRowHeight="12.9"/>
  <cols>
    <col min="1" max="1" width="17.68359375" style="55" customWidth="1"/>
    <col min="2" max="3" width="20.68359375" style="55" customWidth="1"/>
    <col min="4" max="4" width="51.1015625" style="55" customWidth="1"/>
    <col min="5" max="5" width="23.7890625" style="55" customWidth="1"/>
    <col min="6" max="6" width="6.7890625" style="55" customWidth="1"/>
    <col min="7" max="7" width="16.68359375" style="55" customWidth="1"/>
    <col min="8" max="16384" width="8.89453125" style="55"/>
  </cols>
  <sheetData>
    <row r="1" spans="1:7" ht="20.7">
      <c r="A1" s="151" t="s">
        <v>534</v>
      </c>
      <c r="B1" s="151"/>
      <c r="C1" s="151"/>
      <c r="D1" s="151"/>
      <c r="E1" s="151"/>
      <c r="F1" s="151"/>
      <c r="G1" s="151"/>
    </row>
    <row r="2" spans="1:7" ht="21.6" customHeight="1">
      <c r="A2" s="56" t="s">
        <v>481</v>
      </c>
    </row>
    <row r="3" spans="1:7" ht="19.5" customHeight="1">
      <c r="A3" s="57" t="s">
        <v>482</v>
      </c>
      <c r="B3" s="58" t="s">
        <v>501</v>
      </c>
      <c r="C3" s="52"/>
      <c r="E3" s="152" t="s">
        <v>467</v>
      </c>
      <c r="F3" s="59"/>
      <c r="G3" s="60" t="s">
        <v>300</v>
      </c>
    </row>
    <row r="4" spans="1:7" ht="19.5" customHeight="1">
      <c r="A4" s="57" t="s">
        <v>4</v>
      </c>
      <c r="B4" s="153" t="s">
        <v>502</v>
      </c>
      <c r="C4" s="154"/>
      <c r="E4" s="152"/>
      <c r="F4" s="61" t="s">
        <v>468</v>
      </c>
      <c r="G4" s="53" t="s">
        <v>503</v>
      </c>
    </row>
    <row r="5" spans="1:7" ht="19.5" customHeight="1">
      <c r="A5" s="57" t="s">
        <v>483</v>
      </c>
      <c r="B5" s="62">
        <v>2023</v>
      </c>
      <c r="C5" s="54"/>
    </row>
    <row r="6" spans="1:7">
      <c r="A6" s="63"/>
      <c r="B6" s="64"/>
    </row>
    <row r="7" spans="1:7" ht="36" customHeight="1">
      <c r="A7" s="155" t="s">
        <v>299</v>
      </c>
      <c r="B7" s="156"/>
      <c r="C7" s="65" t="s">
        <v>500</v>
      </c>
      <c r="D7" s="155" t="s">
        <v>301</v>
      </c>
      <c r="E7" s="157"/>
      <c r="F7" s="156"/>
      <c r="G7" s="65" t="s">
        <v>302</v>
      </c>
    </row>
    <row r="8" spans="1:7" ht="92.7" customHeight="1">
      <c r="A8" s="146" t="s">
        <v>504</v>
      </c>
      <c r="B8" s="147"/>
      <c r="C8" s="66" t="s">
        <v>124</v>
      </c>
      <c r="D8" s="148" t="s">
        <v>505</v>
      </c>
      <c r="E8" s="149"/>
      <c r="F8" s="150"/>
      <c r="G8" s="67"/>
    </row>
  </sheetData>
  <sheetProtection sheet="1" objects="1" scenarios="1"/>
  <mergeCells count="7">
    <mergeCell ref="A8:B8"/>
    <mergeCell ref="D8:F8"/>
    <mergeCell ref="A1:G1"/>
    <mergeCell ref="E3:E4"/>
    <mergeCell ref="B4:C4"/>
    <mergeCell ref="A7:B7"/>
    <mergeCell ref="D7:F7"/>
  </mergeCells>
  <phoneticPr fontId="4"/>
  <dataValidations count="1">
    <dataValidation type="whole" imeMode="halfAlpha" allowBlank="1" showInputMessage="1" showErrorMessage="1" errorTitle="西暦でご入力ください" error="解析に使用するため、西暦４桁の数字（2019,2020など）でご入力ください" sqref="B5">
      <formula1>1900</formula1>
      <formula2>9999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R97"/>
  <sheetViews>
    <sheetView showGridLines="0" zoomScale="85" zoomScaleNormal="85" workbookViewId="0"/>
  </sheetViews>
  <sheetFormatPr defaultColWidth="9" defaultRowHeight="12.9"/>
  <cols>
    <col min="1" max="1" width="15" style="118" customWidth="1"/>
    <col min="2" max="2" width="17.7890625" style="69" customWidth="1"/>
    <col min="3" max="3" width="11.7890625" style="69" customWidth="1"/>
    <col min="4" max="5" width="6.20703125" style="69" customWidth="1"/>
    <col min="6" max="6" width="7.5234375" style="69" customWidth="1"/>
    <col min="7" max="7" width="14" style="69" customWidth="1"/>
    <col min="8" max="8" width="9.7890625" style="69" customWidth="1"/>
    <col min="9" max="10" width="13.3125" style="69" customWidth="1"/>
    <col min="11" max="13" width="8.68359375" style="69" customWidth="1"/>
    <col min="14" max="15" width="10.41796875" style="69" customWidth="1"/>
    <col min="16" max="16" width="45.41796875" style="69" customWidth="1"/>
    <col min="17" max="18" width="9" style="69"/>
    <col min="19" max="19" width="9" style="69" customWidth="1"/>
    <col min="20" max="16384" width="9" style="69"/>
  </cols>
  <sheetData>
    <row r="1" spans="1:16" ht="26.25" customHeight="1">
      <c r="A1" s="68" t="s">
        <v>535</v>
      </c>
      <c r="B1" s="68"/>
      <c r="C1" s="68"/>
      <c r="D1" s="68"/>
      <c r="F1" s="68"/>
      <c r="G1" s="68"/>
      <c r="H1" s="68"/>
    </row>
    <row r="2" spans="1:16" ht="34.200000000000003" customHeight="1">
      <c r="A2" s="181" t="s">
        <v>480</v>
      </c>
      <c r="B2" s="181"/>
      <c r="C2" s="70"/>
      <c r="F2" s="70"/>
      <c r="G2" s="70"/>
      <c r="H2" s="70"/>
    </row>
    <row r="3" spans="1:16" s="73" customFormat="1" ht="18" customHeight="1">
      <c r="A3" s="71" t="s">
        <v>146</v>
      </c>
      <c r="B3" s="16" t="s">
        <v>501</v>
      </c>
      <c r="C3" s="2"/>
      <c r="D3" s="72"/>
      <c r="F3" s="74"/>
      <c r="G3" s="74"/>
      <c r="H3" s="74"/>
      <c r="J3" s="182" t="s">
        <v>467</v>
      </c>
      <c r="K3" s="59"/>
      <c r="L3" s="184" t="s">
        <v>480</v>
      </c>
      <c r="M3" s="185"/>
      <c r="N3" s="184" t="s">
        <v>492</v>
      </c>
      <c r="O3" s="185"/>
    </row>
    <row r="4" spans="1:16" s="73" customFormat="1" ht="18" customHeight="1">
      <c r="A4" s="71" t="s">
        <v>4</v>
      </c>
      <c r="B4" s="16" t="s">
        <v>19</v>
      </c>
      <c r="C4" s="74"/>
      <c r="D4" s="72"/>
      <c r="F4" s="74"/>
      <c r="G4" s="74"/>
      <c r="H4" s="74"/>
      <c r="J4" s="183"/>
      <c r="K4" s="61" t="s">
        <v>468</v>
      </c>
      <c r="L4" s="186" t="s">
        <v>503</v>
      </c>
      <c r="M4" s="187"/>
      <c r="N4" s="186" t="s">
        <v>503</v>
      </c>
      <c r="O4" s="187"/>
    </row>
    <row r="5" spans="1:16" s="76" customFormat="1" ht="18" customHeight="1">
      <c r="A5" s="71" t="s">
        <v>18</v>
      </c>
      <c r="B5" s="50">
        <v>2023</v>
      </c>
      <c r="C5" s="75"/>
      <c r="D5" s="75"/>
      <c r="E5" s="75"/>
      <c r="F5" s="75"/>
      <c r="G5" s="75"/>
    </row>
    <row r="6" spans="1:16" s="76" customFormat="1" ht="18" customHeight="1">
      <c r="A6" s="71" t="s">
        <v>485</v>
      </c>
      <c r="B6" s="77">
        <v>6</v>
      </c>
      <c r="C6" s="75"/>
      <c r="D6" s="75"/>
      <c r="E6" s="75"/>
      <c r="F6" s="75"/>
      <c r="G6" s="75"/>
    </row>
    <row r="7" spans="1:16" s="76" customFormat="1" ht="18" customHeight="1">
      <c r="A7" s="71" t="s">
        <v>486</v>
      </c>
      <c r="B7" s="77">
        <v>24</v>
      </c>
      <c r="C7" s="75"/>
      <c r="D7" s="75"/>
      <c r="E7" s="75"/>
      <c r="F7" s="75"/>
      <c r="G7" s="75"/>
    </row>
    <row r="8" spans="1:16" s="76" customFormat="1" ht="18" customHeight="1">
      <c r="A8" s="71" t="s">
        <v>487</v>
      </c>
      <c r="B8" s="78" t="s">
        <v>118</v>
      </c>
      <c r="C8" s="75"/>
      <c r="D8" s="75"/>
      <c r="E8" s="75"/>
      <c r="F8" s="75"/>
      <c r="G8" s="75"/>
    </row>
    <row r="9" spans="1:16" s="73" customFormat="1" ht="18" customHeight="1">
      <c r="A9" s="79" t="s">
        <v>488</v>
      </c>
      <c r="B9" s="80" t="s">
        <v>242</v>
      </c>
      <c r="C9" s="72"/>
      <c r="F9" s="81"/>
      <c r="H9" s="81"/>
    </row>
    <row r="10" spans="1:16" s="76" customFormat="1" ht="18" customHeight="1">
      <c r="A10" s="71" t="s">
        <v>16</v>
      </c>
      <c r="B10" s="164" t="s">
        <v>243</v>
      </c>
      <c r="C10" s="165"/>
      <c r="D10" s="165"/>
      <c r="E10" s="165"/>
      <c r="F10" s="165"/>
      <c r="G10" s="166"/>
    </row>
    <row r="11" spans="1:16" s="76" customFormat="1" ht="18" customHeight="1">
      <c r="A11" s="71" t="s">
        <v>489</v>
      </c>
      <c r="B11" s="82">
        <v>2</v>
      </c>
      <c r="C11" s="75"/>
      <c r="D11" s="75"/>
      <c r="E11" s="75"/>
      <c r="F11" s="75"/>
      <c r="G11" s="75"/>
    </row>
    <row r="12" spans="1:16" s="76" customFormat="1" ht="45.75" customHeight="1">
      <c r="A12" s="83" t="s">
        <v>17</v>
      </c>
      <c r="B12" s="167" t="s">
        <v>506</v>
      </c>
      <c r="C12" s="168"/>
      <c r="D12" s="168"/>
      <c r="E12" s="168"/>
      <c r="F12" s="168"/>
      <c r="G12" s="169"/>
    </row>
    <row r="13" spans="1:16" s="86" customFormat="1" ht="20.25" customHeight="1">
      <c r="A13" s="84"/>
      <c r="B13" s="85"/>
      <c r="C13" s="85"/>
      <c r="G13" s="87"/>
      <c r="H13" s="85"/>
    </row>
    <row r="14" spans="1:16" s="86" customFormat="1" ht="18" customHeight="1">
      <c r="A14" s="170" t="s">
        <v>6</v>
      </c>
      <c r="B14" s="170"/>
      <c r="F14" s="87"/>
      <c r="G14" s="85"/>
    </row>
    <row r="15" spans="1:16" s="73" customFormat="1" ht="20.25" customHeight="1">
      <c r="A15" s="171" t="s">
        <v>490</v>
      </c>
      <c r="B15" s="173" t="s">
        <v>465</v>
      </c>
      <c r="C15" s="175" t="s">
        <v>494</v>
      </c>
      <c r="D15" s="176" t="s">
        <v>495</v>
      </c>
      <c r="E15" s="178" t="s">
        <v>496</v>
      </c>
      <c r="F15" s="178" t="s">
        <v>491</v>
      </c>
      <c r="G15" s="178" t="s">
        <v>466</v>
      </c>
      <c r="H15" s="158" t="s">
        <v>497</v>
      </c>
      <c r="I15" s="160" t="s">
        <v>464</v>
      </c>
      <c r="J15" s="161"/>
      <c r="K15" s="161"/>
      <c r="L15" s="161"/>
      <c r="M15" s="161"/>
      <c r="N15" s="161"/>
      <c r="O15" s="161"/>
      <c r="P15" s="162" t="s">
        <v>5</v>
      </c>
    </row>
    <row r="16" spans="1:16" s="73" customFormat="1" ht="20.25" customHeight="1" thickBot="1">
      <c r="A16" s="172"/>
      <c r="B16" s="174"/>
      <c r="C16" s="174"/>
      <c r="D16" s="177"/>
      <c r="E16" s="179"/>
      <c r="F16" s="180"/>
      <c r="G16" s="180"/>
      <c r="H16" s="159"/>
      <c r="I16" s="88" t="s">
        <v>8</v>
      </c>
      <c r="J16" s="89" t="s">
        <v>9</v>
      </c>
      <c r="K16" s="89" t="s">
        <v>7</v>
      </c>
      <c r="L16" s="89" t="s">
        <v>1</v>
      </c>
      <c r="M16" s="89" t="s">
        <v>0</v>
      </c>
      <c r="N16" s="89" t="s">
        <v>2</v>
      </c>
      <c r="O16" s="90" t="s">
        <v>3</v>
      </c>
      <c r="P16" s="163"/>
    </row>
    <row r="17" spans="1:16" s="86" customFormat="1" ht="19.5" customHeight="1" thickTop="1">
      <c r="A17" s="91" t="s">
        <v>507</v>
      </c>
      <c r="B17" s="92"/>
      <c r="C17" s="92" t="s">
        <v>119</v>
      </c>
      <c r="D17" s="93"/>
      <c r="E17" s="94"/>
      <c r="F17" s="91" t="s">
        <v>526</v>
      </c>
      <c r="G17" s="95"/>
      <c r="H17" s="96"/>
      <c r="I17" s="97" t="s">
        <v>508</v>
      </c>
      <c r="J17" s="98"/>
      <c r="K17" s="91">
        <v>3</v>
      </c>
      <c r="L17" s="91">
        <v>3</v>
      </c>
      <c r="M17" s="91">
        <v>3</v>
      </c>
      <c r="N17" s="91" t="s">
        <v>13</v>
      </c>
      <c r="O17" s="99" t="s">
        <v>141</v>
      </c>
      <c r="P17" s="100" t="s">
        <v>527</v>
      </c>
    </row>
    <row r="18" spans="1:16" s="86" customFormat="1" ht="19.5" customHeight="1">
      <c r="A18" s="91" t="s">
        <v>507</v>
      </c>
      <c r="B18" s="92"/>
      <c r="C18" s="101" t="s">
        <v>122</v>
      </c>
      <c r="D18" s="102">
        <v>2</v>
      </c>
      <c r="E18" s="103">
        <v>10</v>
      </c>
      <c r="F18" s="91" t="s">
        <v>15</v>
      </c>
      <c r="G18" s="98"/>
      <c r="H18" s="99">
        <v>0</v>
      </c>
      <c r="I18" s="97" t="s">
        <v>120</v>
      </c>
      <c r="J18" s="98" t="s">
        <v>121</v>
      </c>
      <c r="K18" s="91">
        <v>4</v>
      </c>
      <c r="L18" s="91">
        <v>8</v>
      </c>
      <c r="M18" s="91">
        <v>6</v>
      </c>
      <c r="N18" s="91" t="s">
        <v>13</v>
      </c>
      <c r="O18" s="99" t="s">
        <v>13</v>
      </c>
      <c r="P18" s="100"/>
    </row>
    <row r="19" spans="1:16" s="86" customFormat="1" ht="19.5" customHeight="1">
      <c r="A19" s="91" t="s">
        <v>507</v>
      </c>
      <c r="B19" s="92"/>
      <c r="C19" s="92" t="s">
        <v>123</v>
      </c>
      <c r="D19" s="102">
        <v>2</v>
      </c>
      <c r="E19" s="103">
        <v>5</v>
      </c>
      <c r="F19" s="91" t="s">
        <v>14</v>
      </c>
      <c r="G19" s="98" t="s">
        <v>120</v>
      </c>
      <c r="H19" s="99">
        <v>1</v>
      </c>
      <c r="I19" s="97" t="s">
        <v>120</v>
      </c>
      <c r="J19" s="98" t="s">
        <v>509</v>
      </c>
      <c r="K19" s="91">
        <v>3</v>
      </c>
      <c r="L19" s="91">
        <v>3</v>
      </c>
      <c r="M19" s="91">
        <v>6</v>
      </c>
      <c r="N19" s="91" t="s">
        <v>13</v>
      </c>
      <c r="O19" s="99" t="s">
        <v>13</v>
      </c>
      <c r="P19" s="100"/>
    </row>
    <row r="20" spans="1:16" s="86" customFormat="1" ht="19.5" customHeight="1">
      <c r="A20" s="91" t="s">
        <v>510</v>
      </c>
      <c r="B20" s="92" t="s">
        <v>511</v>
      </c>
      <c r="C20" s="92" t="s">
        <v>463</v>
      </c>
      <c r="D20" s="93"/>
      <c r="E20" s="94"/>
      <c r="F20" s="104"/>
      <c r="G20" s="95"/>
      <c r="H20" s="96"/>
      <c r="I20" s="105"/>
      <c r="J20" s="95"/>
      <c r="K20" s="91">
        <v>5</v>
      </c>
      <c r="L20" s="104"/>
      <c r="M20" s="104"/>
      <c r="N20" s="104"/>
      <c r="O20" s="96"/>
      <c r="P20" s="100"/>
    </row>
    <row r="21" spans="1:16" s="86" customFormat="1" ht="19.5" customHeight="1">
      <c r="A21" s="91" t="s">
        <v>510</v>
      </c>
      <c r="B21" s="92" t="s">
        <v>511</v>
      </c>
      <c r="C21" s="92" t="s">
        <v>512</v>
      </c>
      <c r="D21" s="102">
        <v>2</v>
      </c>
      <c r="E21" s="103">
        <v>10</v>
      </c>
      <c r="F21" s="91" t="s">
        <v>138</v>
      </c>
      <c r="G21" s="98" t="s">
        <v>139</v>
      </c>
      <c r="H21" s="99">
        <v>4</v>
      </c>
      <c r="I21" s="97" t="s">
        <v>139</v>
      </c>
      <c r="J21" s="98" t="s">
        <v>140</v>
      </c>
      <c r="K21" s="91"/>
      <c r="L21" s="91">
        <v>3</v>
      </c>
      <c r="M21" s="91">
        <v>6</v>
      </c>
      <c r="N21" s="91" t="s">
        <v>13</v>
      </c>
      <c r="O21" s="99" t="s">
        <v>13</v>
      </c>
      <c r="P21" s="100"/>
    </row>
    <row r="22" spans="1:16" s="86" customFormat="1" ht="19.5" customHeight="1">
      <c r="A22" s="91" t="s">
        <v>510</v>
      </c>
      <c r="B22" s="92" t="s">
        <v>511</v>
      </c>
      <c r="C22" s="92" t="s">
        <v>125</v>
      </c>
      <c r="D22" s="102">
        <v>2</v>
      </c>
      <c r="E22" s="103">
        <v>4</v>
      </c>
      <c r="F22" s="91" t="s">
        <v>14</v>
      </c>
      <c r="G22" s="98" t="s">
        <v>513</v>
      </c>
      <c r="H22" s="99">
        <v>2</v>
      </c>
      <c r="I22" s="97" t="s">
        <v>140</v>
      </c>
      <c r="J22" s="98" t="s">
        <v>513</v>
      </c>
      <c r="K22" s="91"/>
      <c r="L22" s="91">
        <v>3</v>
      </c>
      <c r="M22" s="91">
        <v>6</v>
      </c>
      <c r="N22" s="91" t="s">
        <v>13</v>
      </c>
      <c r="O22" s="99" t="s">
        <v>13</v>
      </c>
      <c r="P22" s="100"/>
    </row>
    <row r="23" spans="1:16" s="86" customFormat="1" ht="19.5" customHeight="1">
      <c r="A23" s="91" t="s">
        <v>510</v>
      </c>
      <c r="B23" s="92" t="s">
        <v>511</v>
      </c>
      <c r="C23" s="92" t="s">
        <v>126</v>
      </c>
      <c r="D23" s="102">
        <v>2</v>
      </c>
      <c r="E23" s="103">
        <v>10</v>
      </c>
      <c r="F23" s="91" t="s">
        <v>10</v>
      </c>
      <c r="G23" s="98" t="s">
        <v>514</v>
      </c>
      <c r="H23" s="99">
        <v>5</v>
      </c>
      <c r="I23" s="97" t="s">
        <v>140</v>
      </c>
      <c r="J23" s="98" t="s">
        <v>514</v>
      </c>
      <c r="K23" s="91"/>
      <c r="L23" s="91">
        <v>3</v>
      </c>
      <c r="M23" s="91">
        <v>6</v>
      </c>
      <c r="N23" s="91" t="s">
        <v>13</v>
      </c>
      <c r="O23" s="99" t="s">
        <v>13</v>
      </c>
      <c r="P23" s="100"/>
    </row>
    <row r="24" spans="1:16" s="86" customFormat="1" ht="19.5" customHeight="1">
      <c r="A24" s="91" t="s">
        <v>510</v>
      </c>
      <c r="B24" s="92" t="s">
        <v>511</v>
      </c>
      <c r="C24" s="92" t="s">
        <v>127</v>
      </c>
      <c r="D24" s="102">
        <v>2</v>
      </c>
      <c r="E24" s="103">
        <v>8</v>
      </c>
      <c r="F24" s="91" t="s">
        <v>11</v>
      </c>
      <c r="G24" s="98"/>
      <c r="H24" s="99">
        <v>0</v>
      </c>
      <c r="I24" s="97" t="s">
        <v>139</v>
      </c>
      <c r="J24" s="98" t="s">
        <v>140</v>
      </c>
      <c r="K24" s="91"/>
      <c r="L24" s="91">
        <v>3</v>
      </c>
      <c r="M24" s="91">
        <v>6</v>
      </c>
      <c r="N24" s="91" t="s">
        <v>142</v>
      </c>
      <c r="O24" s="99" t="s">
        <v>142</v>
      </c>
      <c r="P24" s="100"/>
    </row>
    <row r="25" spans="1:16" s="86" customFormat="1" ht="19.5" customHeight="1">
      <c r="A25" s="91" t="s">
        <v>510</v>
      </c>
      <c r="B25" s="92" t="s">
        <v>511</v>
      </c>
      <c r="C25" s="92" t="s">
        <v>128</v>
      </c>
      <c r="D25" s="102">
        <v>2</v>
      </c>
      <c r="E25" s="103">
        <v>10</v>
      </c>
      <c r="F25" s="91" t="s">
        <v>10</v>
      </c>
      <c r="G25" s="98" t="s">
        <v>139</v>
      </c>
      <c r="H25" s="99">
        <v>17</v>
      </c>
      <c r="I25" s="97" t="s">
        <v>140</v>
      </c>
      <c r="J25" s="98" t="s">
        <v>139</v>
      </c>
      <c r="K25" s="91"/>
      <c r="L25" s="91">
        <v>3</v>
      </c>
      <c r="M25" s="91">
        <v>6</v>
      </c>
      <c r="N25" s="91" t="s">
        <v>141</v>
      </c>
      <c r="O25" s="99" t="s">
        <v>142</v>
      </c>
      <c r="P25" s="100"/>
    </row>
    <row r="26" spans="1:16" s="86" customFormat="1" ht="19.5" customHeight="1">
      <c r="A26" s="91" t="s">
        <v>510</v>
      </c>
      <c r="B26" s="92" t="s">
        <v>511</v>
      </c>
      <c r="C26" s="92" t="s">
        <v>129</v>
      </c>
      <c r="D26" s="102">
        <v>1</v>
      </c>
      <c r="E26" s="103">
        <v>6</v>
      </c>
      <c r="F26" s="91" t="s">
        <v>143</v>
      </c>
      <c r="G26" s="98"/>
      <c r="H26" s="99">
        <v>0</v>
      </c>
      <c r="I26" s="97" t="s">
        <v>121</v>
      </c>
      <c r="J26" s="98" t="s">
        <v>120</v>
      </c>
      <c r="K26" s="91"/>
      <c r="L26" s="91">
        <v>8</v>
      </c>
      <c r="M26" s="91">
        <v>6</v>
      </c>
      <c r="N26" s="91" t="s">
        <v>141</v>
      </c>
      <c r="O26" s="99" t="s">
        <v>142</v>
      </c>
      <c r="P26" s="100"/>
    </row>
    <row r="27" spans="1:16" s="86" customFormat="1" ht="19.5" customHeight="1">
      <c r="A27" s="91" t="s">
        <v>510</v>
      </c>
      <c r="B27" s="92" t="s">
        <v>511</v>
      </c>
      <c r="C27" s="92" t="s">
        <v>130</v>
      </c>
      <c r="D27" s="102">
        <v>2</v>
      </c>
      <c r="E27" s="103">
        <v>8</v>
      </c>
      <c r="F27" s="91" t="s">
        <v>143</v>
      </c>
      <c r="G27" s="98"/>
      <c r="H27" s="99">
        <v>0</v>
      </c>
      <c r="I27" s="97" t="s">
        <v>120</v>
      </c>
      <c r="J27" s="98" t="s">
        <v>140</v>
      </c>
      <c r="K27" s="91"/>
      <c r="L27" s="91">
        <v>3</v>
      </c>
      <c r="M27" s="91">
        <v>6</v>
      </c>
      <c r="N27" s="91" t="s">
        <v>142</v>
      </c>
      <c r="O27" s="99" t="s">
        <v>142</v>
      </c>
      <c r="P27" s="100"/>
    </row>
    <row r="28" spans="1:16" s="86" customFormat="1" ht="19.5" customHeight="1">
      <c r="A28" s="91" t="s">
        <v>510</v>
      </c>
      <c r="B28" s="92" t="s">
        <v>511</v>
      </c>
      <c r="C28" s="92" t="s">
        <v>131</v>
      </c>
      <c r="D28" s="102">
        <v>2</v>
      </c>
      <c r="E28" s="103">
        <v>10</v>
      </c>
      <c r="F28" s="91" t="s">
        <v>124</v>
      </c>
      <c r="G28" s="98" t="s">
        <v>120</v>
      </c>
      <c r="H28" s="99">
        <v>1</v>
      </c>
      <c r="I28" s="97" t="s">
        <v>140</v>
      </c>
      <c r="J28" s="98" t="s">
        <v>120</v>
      </c>
      <c r="K28" s="91"/>
      <c r="L28" s="91">
        <v>3</v>
      </c>
      <c r="M28" s="91">
        <v>6</v>
      </c>
      <c r="N28" s="91" t="s">
        <v>142</v>
      </c>
      <c r="O28" s="99" t="s">
        <v>142</v>
      </c>
      <c r="P28" s="100"/>
    </row>
    <row r="29" spans="1:16" s="86" customFormat="1" ht="19.5" customHeight="1">
      <c r="A29" s="91" t="s">
        <v>510</v>
      </c>
      <c r="B29" s="92" t="s">
        <v>511</v>
      </c>
      <c r="C29" s="92" t="s">
        <v>132</v>
      </c>
      <c r="D29" s="102">
        <v>2</v>
      </c>
      <c r="E29" s="103">
        <v>10</v>
      </c>
      <c r="F29" s="91" t="s">
        <v>124</v>
      </c>
      <c r="G29" s="98" t="s">
        <v>139</v>
      </c>
      <c r="H29" s="99">
        <v>1</v>
      </c>
      <c r="I29" s="97" t="s">
        <v>140</v>
      </c>
      <c r="J29" s="98" t="s">
        <v>120</v>
      </c>
      <c r="K29" s="91"/>
      <c r="L29" s="91">
        <v>3</v>
      </c>
      <c r="M29" s="91">
        <v>6</v>
      </c>
      <c r="N29" s="91" t="s">
        <v>142</v>
      </c>
      <c r="O29" s="99" t="s">
        <v>142</v>
      </c>
      <c r="P29" s="100"/>
    </row>
    <row r="30" spans="1:16" s="86" customFormat="1" ht="19.5" customHeight="1">
      <c r="A30" s="91" t="s">
        <v>510</v>
      </c>
      <c r="B30" s="92" t="s">
        <v>515</v>
      </c>
      <c r="C30" s="92" t="s">
        <v>144</v>
      </c>
      <c r="D30" s="93"/>
      <c r="E30" s="94"/>
      <c r="F30" s="104"/>
      <c r="G30" s="95"/>
      <c r="H30" s="96"/>
      <c r="I30" s="105"/>
      <c r="J30" s="95"/>
      <c r="K30" s="91">
        <v>5</v>
      </c>
      <c r="L30" s="104"/>
      <c r="M30" s="104"/>
      <c r="N30" s="104"/>
      <c r="O30" s="96"/>
      <c r="P30" s="100"/>
    </row>
    <row r="31" spans="1:16" s="86" customFormat="1" ht="19.5" customHeight="1">
      <c r="A31" s="91" t="s">
        <v>510</v>
      </c>
      <c r="B31" s="92" t="s">
        <v>515</v>
      </c>
      <c r="C31" s="92" t="s">
        <v>516</v>
      </c>
      <c r="D31" s="102">
        <v>2</v>
      </c>
      <c r="E31" s="103">
        <v>10</v>
      </c>
      <c r="F31" s="91" t="s">
        <v>124</v>
      </c>
      <c r="G31" s="98" t="s">
        <v>139</v>
      </c>
      <c r="H31" s="99">
        <v>1</v>
      </c>
      <c r="I31" s="97" t="s">
        <v>140</v>
      </c>
      <c r="J31" s="98" t="s">
        <v>139</v>
      </c>
      <c r="K31" s="91"/>
      <c r="L31" s="91">
        <v>3</v>
      </c>
      <c r="M31" s="91">
        <v>3</v>
      </c>
      <c r="N31" s="91" t="s">
        <v>142</v>
      </c>
      <c r="O31" s="99" t="s">
        <v>142</v>
      </c>
      <c r="P31" s="100"/>
    </row>
    <row r="32" spans="1:16" s="86" customFormat="1" ht="19.5" customHeight="1">
      <c r="A32" s="91" t="s">
        <v>510</v>
      </c>
      <c r="B32" s="92" t="s">
        <v>515</v>
      </c>
      <c r="C32" s="92" t="s">
        <v>133</v>
      </c>
      <c r="D32" s="102">
        <v>2</v>
      </c>
      <c r="E32" s="103">
        <v>6</v>
      </c>
      <c r="F32" s="91" t="s">
        <v>124</v>
      </c>
      <c r="G32" s="98" t="s">
        <v>139</v>
      </c>
      <c r="H32" s="99">
        <v>1</v>
      </c>
      <c r="I32" s="97" t="s">
        <v>139</v>
      </c>
      <c r="J32" s="98" t="s">
        <v>140</v>
      </c>
      <c r="K32" s="91"/>
      <c r="L32" s="91">
        <v>3</v>
      </c>
      <c r="M32" s="91">
        <v>3</v>
      </c>
      <c r="N32" s="91" t="s">
        <v>142</v>
      </c>
      <c r="O32" s="99" t="s">
        <v>142</v>
      </c>
      <c r="P32" s="100"/>
    </row>
    <row r="33" spans="1:18" s="86" customFormat="1" ht="19.5" customHeight="1">
      <c r="A33" s="91" t="s">
        <v>510</v>
      </c>
      <c r="B33" s="92" t="s">
        <v>515</v>
      </c>
      <c r="C33" s="92" t="s">
        <v>134</v>
      </c>
      <c r="D33" s="102">
        <v>2</v>
      </c>
      <c r="E33" s="103">
        <v>8</v>
      </c>
      <c r="F33" s="91" t="s">
        <v>124</v>
      </c>
      <c r="G33" s="98" t="s">
        <v>139</v>
      </c>
      <c r="H33" s="99">
        <v>2</v>
      </c>
      <c r="I33" s="97" t="s">
        <v>139</v>
      </c>
      <c r="J33" s="98" t="s">
        <v>145</v>
      </c>
      <c r="K33" s="91"/>
      <c r="L33" s="91">
        <v>3</v>
      </c>
      <c r="M33" s="91">
        <v>3</v>
      </c>
      <c r="N33" s="91" t="s">
        <v>142</v>
      </c>
      <c r="O33" s="99" t="s">
        <v>142</v>
      </c>
      <c r="P33" s="100"/>
    </row>
    <row r="34" spans="1:18" s="86" customFormat="1" ht="19.5" customHeight="1">
      <c r="A34" s="91" t="s">
        <v>510</v>
      </c>
      <c r="B34" s="92" t="s">
        <v>515</v>
      </c>
      <c r="C34" s="92" t="s">
        <v>135</v>
      </c>
      <c r="D34" s="102">
        <v>2</v>
      </c>
      <c r="E34" s="103">
        <v>10</v>
      </c>
      <c r="F34" s="91" t="s">
        <v>138</v>
      </c>
      <c r="G34" s="98" t="s">
        <v>139</v>
      </c>
      <c r="H34" s="99">
        <v>20</v>
      </c>
      <c r="I34" s="97" t="s">
        <v>140</v>
      </c>
      <c r="J34" s="98" t="s">
        <v>139</v>
      </c>
      <c r="K34" s="91"/>
      <c r="L34" s="91">
        <v>3</v>
      </c>
      <c r="M34" s="91">
        <v>6</v>
      </c>
      <c r="N34" s="91" t="s">
        <v>12</v>
      </c>
      <c r="O34" s="99" t="s">
        <v>142</v>
      </c>
      <c r="P34" s="100"/>
    </row>
    <row r="35" spans="1:18" s="86" customFormat="1" ht="19.5" customHeight="1">
      <c r="A35" s="91" t="s">
        <v>510</v>
      </c>
      <c r="B35" s="92" t="s">
        <v>515</v>
      </c>
      <c r="C35" s="92" t="s">
        <v>136</v>
      </c>
      <c r="D35" s="102">
        <v>2</v>
      </c>
      <c r="E35" s="103">
        <v>4</v>
      </c>
      <c r="F35" s="91" t="s">
        <v>10</v>
      </c>
      <c r="G35" s="98" t="s">
        <v>139</v>
      </c>
      <c r="H35" s="99">
        <v>9</v>
      </c>
      <c r="I35" s="97" t="s">
        <v>120</v>
      </c>
      <c r="J35" s="98" t="s">
        <v>139</v>
      </c>
      <c r="K35" s="91"/>
      <c r="L35" s="91">
        <v>8</v>
      </c>
      <c r="M35" s="91">
        <v>6</v>
      </c>
      <c r="N35" s="91" t="s">
        <v>12</v>
      </c>
      <c r="O35" s="99" t="s">
        <v>142</v>
      </c>
      <c r="P35" s="100"/>
    </row>
    <row r="36" spans="1:18" s="86" customFormat="1" ht="19.5" customHeight="1">
      <c r="A36" s="91" t="s">
        <v>510</v>
      </c>
      <c r="B36" s="92" t="s">
        <v>515</v>
      </c>
      <c r="C36" s="92" t="s">
        <v>137</v>
      </c>
      <c r="D36" s="102">
        <v>2</v>
      </c>
      <c r="E36" s="103">
        <v>6</v>
      </c>
      <c r="F36" s="91" t="s">
        <v>124</v>
      </c>
      <c r="G36" s="98" t="s">
        <v>120</v>
      </c>
      <c r="H36" s="99">
        <v>5</v>
      </c>
      <c r="I36" s="97" t="s">
        <v>120</v>
      </c>
      <c r="J36" s="98" t="s">
        <v>140</v>
      </c>
      <c r="K36" s="91"/>
      <c r="L36" s="91">
        <v>8</v>
      </c>
      <c r="M36" s="91">
        <v>6</v>
      </c>
      <c r="N36" s="91" t="s">
        <v>12</v>
      </c>
      <c r="O36" s="99" t="s">
        <v>142</v>
      </c>
      <c r="P36" s="100"/>
    </row>
    <row r="37" spans="1:18" s="86" customFormat="1" ht="19.5" customHeight="1">
      <c r="A37" s="91" t="s">
        <v>510</v>
      </c>
      <c r="B37" s="92"/>
      <c r="C37" s="92" t="s">
        <v>517</v>
      </c>
      <c r="D37" s="102">
        <v>1</v>
      </c>
      <c r="E37" s="103">
        <v>5</v>
      </c>
      <c r="F37" s="91" t="s">
        <v>15</v>
      </c>
      <c r="G37" s="98"/>
      <c r="H37" s="99">
        <v>0</v>
      </c>
      <c r="I37" s="97" t="s">
        <v>120</v>
      </c>
      <c r="J37" s="98"/>
      <c r="K37" s="91">
        <v>3</v>
      </c>
      <c r="L37" s="91">
        <v>3</v>
      </c>
      <c r="M37" s="91">
        <v>3</v>
      </c>
      <c r="N37" s="91" t="s">
        <v>142</v>
      </c>
      <c r="O37" s="99" t="s">
        <v>142</v>
      </c>
      <c r="P37" s="100"/>
    </row>
    <row r="38" spans="1:18" s="86" customFormat="1" ht="19.5" customHeight="1">
      <c r="A38" s="91" t="s">
        <v>510</v>
      </c>
      <c r="B38" s="92"/>
      <c r="C38" s="92" t="s">
        <v>518</v>
      </c>
      <c r="D38" s="102">
        <v>1</v>
      </c>
      <c r="E38" s="103">
        <v>3</v>
      </c>
      <c r="F38" s="91" t="s">
        <v>15</v>
      </c>
      <c r="G38" s="98"/>
      <c r="H38" s="99">
        <v>0</v>
      </c>
      <c r="I38" s="97" t="s">
        <v>120</v>
      </c>
      <c r="J38" s="98"/>
      <c r="K38" s="91">
        <v>2</v>
      </c>
      <c r="L38" s="91">
        <v>10</v>
      </c>
      <c r="M38" s="91">
        <v>1</v>
      </c>
      <c r="N38" s="91" t="s">
        <v>142</v>
      </c>
      <c r="O38" s="99" t="s">
        <v>142</v>
      </c>
      <c r="P38" s="100"/>
    </row>
    <row r="39" spans="1:18" s="86" customFormat="1" ht="19.5" customHeight="1">
      <c r="A39" s="91" t="s">
        <v>510</v>
      </c>
      <c r="B39" s="92"/>
      <c r="C39" s="92" t="s">
        <v>519</v>
      </c>
      <c r="D39" s="102">
        <v>2</v>
      </c>
      <c r="E39" s="103">
        <v>5</v>
      </c>
      <c r="F39" s="91" t="s">
        <v>15</v>
      </c>
      <c r="G39" s="98"/>
      <c r="H39" s="99">
        <v>0</v>
      </c>
      <c r="I39" s="97" t="s">
        <v>140</v>
      </c>
      <c r="J39" s="98" t="s">
        <v>520</v>
      </c>
      <c r="K39" s="91">
        <v>4</v>
      </c>
      <c r="L39" s="91">
        <v>3</v>
      </c>
      <c r="M39" s="91">
        <v>3</v>
      </c>
      <c r="N39" s="91" t="s">
        <v>141</v>
      </c>
      <c r="O39" s="99" t="s">
        <v>141</v>
      </c>
      <c r="P39" s="100"/>
    </row>
    <row r="41" spans="1:18" s="108" customFormat="1" ht="9" customHeight="1">
      <c r="A41" s="106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</row>
    <row r="42" spans="1:18" s="108" customFormat="1" ht="18.600000000000001" customHeight="1">
      <c r="A42" s="106"/>
      <c r="B42" s="109" t="s">
        <v>521</v>
      </c>
      <c r="C42" s="107"/>
      <c r="D42" s="107"/>
      <c r="E42" s="107"/>
      <c r="F42" s="107"/>
      <c r="G42" s="107"/>
      <c r="H42" s="107"/>
      <c r="I42" s="110"/>
      <c r="J42" s="111"/>
      <c r="K42" s="109" t="s">
        <v>522</v>
      </c>
      <c r="L42" s="107"/>
      <c r="M42" s="107"/>
      <c r="N42" s="107"/>
      <c r="O42" s="107"/>
      <c r="P42" s="107"/>
      <c r="Q42" s="107"/>
      <c r="R42" s="107"/>
    </row>
    <row r="43" spans="1:18" s="108" customFormat="1" ht="2.4" customHeight="1">
      <c r="A43" s="106"/>
      <c r="B43" s="109"/>
      <c r="C43" s="107"/>
      <c r="D43" s="107"/>
      <c r="E43" s="107"/>
      <c r="F43" s="107"/>
      <c r="G43" s="107"/>
      <c r="H43" s="107"/>
      <c r="I43" s="110"/>
      <c r="J43" s="111"/>
      <c r="K43" s="112"/>
      <c r="L43" s="107"/>
      <c r="M43" s="107"/>
      <c r="N43" s="107"/>
      <c r="O43" s="107"/>
      <c r="P43" s="107"/>
      <c r="Q43" s="107"/>
      <c r="R43" s="107"/>
    </row>
    <row r="44" spans="1:18" s="108" customFormat="1" ht="14.7" customHeight="1">
      <c r="A44" s="106"/>
      <c r="B44" s="113" t="s">
        <v>523</v>
      </c>
      <c r="C44" s="107"/>
      <c r="D44" s="107"/>
      <c r="E44" s="107"/>
      <c r="F44" s="107"/>
      <c r="G44" s="107"/>
      <c r="H44" s="107"/>
      <c r="I44" s="107"/>
      <c r="J44" s="114"/>
      <c r="K44" s="107" t="s">
        <v>524</v>
      </c>
      <c r="L44" s="107"/>
      <c r="M44" s="107"/>
      <c r="N44" s="107"/>
      <c r="O44" s="107"/>
      <c r="P44" s="107"/>
      <c r="Q44" s="107"/>
      <c r="R44" s="107"/>
    </row>
    <row r="45" spans="1:18" s="108" customFormat="1" ht="19.8" customHeight="1">
      <c r="A45" s="106"/>
      <c r="B45" s="113" t="s">
        <v>525</v>
      </c>
      <c r="C45" s="107"/>
      <c r="D45" s="107"/>
      <c r="E45" s="107"/>
      <c r="F45" s="107"/>
      <c r="G45" s="107"/>
      <c r="H45" s="107"/>
      <c r="I45" s="107"/>
      <c r="J45" s="114"/>
      <c r="K45" s="107"/>
      <c r="L45" s="107"/>
      <c r="M45" s="107"/>
      <c r="N45" s="107"/>
      <c r="O45" s="107"/>
      <c r="P45" s="107"/>
      <c r="Q45" s="107"/>
      <c r="R45" s="107"/>
    </row>
    <row r="46" spans="1:18" s="108" customFormat="1" ht="25.8" customHeight="1">
      <c r="A46" s="106"/>
      <c r="B46" s="107"/>
      <c r="C46" s="107"/>
      <c r="D46" s="107"/>
      <c r="E46" s="107"/>
      <c r="F46" s="107"/>
      <c r="G46" s="107"/>
      <c r="H46" s="107"/>
      <c r="I46" s="107"/>
      <c r="J46" s="110"/>
      <c r="K46" s="107"/>
      <c r="L46" s="107"/>
      <c r="M46" s="107"/>
      <c r="N46" s="107"/>
      <c r="O46" s="107"/>
      <c r="P46" s="107"/>
      <c r="Q46" s="107"/>
      <c r="R46" s="107"/>
    </row>
    <row r="47" spans="1:18" s="108" customFormat="1" ht="28.5" customHeight="1">
      <c r="A47" s="106"/>
      <c r="B47" s="107"/>
      <c r="C47" s="107"/>
      <c r="D47" s="107"/>
      <c r="E47" s="107"/>
      <c r="F47" s="107"/>
      <c r="G47" s="107"/>
      <c r="H47" s="107"/>
      <c r="I47" s="107"/>
      <c r="J47" s="110"/>
      <c r="K47" s="107"/>
      <c r="L47" s="107"/>
      <c r="M47" s="107"/>
      <c r="N47" s="107"/>
      <c r="O47" s="107"/>
      <c r="P47" s="107"/>
      <c r="Q47" s="107"/>
      <c r="R47" s="107"/>
    </row>
    <row r="48" spans="1:18" s="108" customFormat="1" ht="15.6" customHeight="1">
      <c r="A48" s="106"/>
      <c r="B48" s="107"/>
      <c r="C48" s="107"/>
      <c r="D48" s="107"/>
      <c r="E48" s="107"/>
      <c r="F48" s="107"/>
      <c r="G48" s="107"/>
      <c r="H48" s="107"/>
      <c r="I48" s="107"/>
      <c r="J48" s="110"/>
      <c r="K48" s="107"/>
      <c r="L48" s="107"/>
      <c r="M48" s="107"/>
      <c r="N48" s="107"/>
      <c r="O48" s="107"/>
      <c r="P48" s="107"/>
      <c r="Q48" s="107"/>
      <c r="R48" s="107"/>
    </row>
    <row r="49" spans="1:18" s="108" customFormat="1" ht="19.8" customHeight="1">
      <c r="A49" s="106"/>
      <c r="B49" s="107"/>
      <c r="C49" s="107"/>
      <c r="D49" s="107"/>
      <c r="E49" s="107"/>
      <c r="F49" s="107"/>
      <c r="G49" s="107"/>
      <c r="H49" s="107"/>
      <c r="I49" s="107"/>
      <c r="J49" s="110"/>
      <c r="K49" s="107"/>
      <c r="L49" s="107"/>
      <c r="M49" s="107"/>
      <c r="N49" s="107"/>
      <c r="O49" s="107"/>
      <c r="P49" s="107"/>
      <c r="Q49" s="107"/>
      <c r="R49" s="107"/>
    </row>
    <row r="50" spans="1:18" s="108" customFormat="1" ht="27" customHeight="1">
      <c r="A50" s="106"/>
      <c r="B50" s="107"/>
      <c r="C50" s="107"/>
      <c r="D50" s="107"/>
      <c r="E50" s="107"/>
      <c r="F50" s="107"/>
      <c r="G50" s="107"/>
      <c r="H50" s="107"/>
      <c r="I50" s="107"/>
      <c r="J50" s="110"/>
      <c r="K50" s="107"/>
      <c r="L50" s="107"/>
      <c r="M50" s="107"/>
      <c r="N50" s="107"/>
      <c r="O50" s="107"/>
      <c r="P50" s="107"/>
      <c r="Q50" s="107"/>
      <c r="R50" s="107"/>
    </row>
    <row r="51" spans="1:18" s="108" customFormat="1" ht="72" customHeight="1">
      <c r="A51" s="115"/>
      <c r="B51" s="107"/>
      <c r="C51" s="107"/>
      <c r="D51" s="107"/>
      <c r="E51" s="107"/>
      <c r="F51" s="107"/>
      <c r="G51" s="107"/>
      <c r="H51" s="107"/>
      <c r="I51" s="107"/>
      <c r="J51" s="110"/>
      <c r="K51" s="107"/>
      <c r="L51" s="107"/>
      <c r="M51" s="107"/>
      <c r="N51" s="107"/>
      <c r="O51" s="107"/>
      <c r="P51" s="107"/>
      <c r="Q51" s="107"/>
      <c r="R51" s="107"/>
    </row>
    <row r="52" spans="1:18" ht="14.1">
      <c r="A52" s="115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</row>
    <row r="53" spans="1:18" ht="20.7">
      <c r="A53" s="115"/>
      <c r="B53" s="109" t="s">
        <v>531</v>
      </c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</row>
    <row r="54" spans="1:18" ht="14.1">
      <c r="A54" s="115"/>
      <c r="B54" s="117" t="s">
        <v>528</v>
      </c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</row>
    <row r="55" spans="1:18" ht="14.1">
      <c r="A55" s="115"/>
      <c r="B55" s="117" t="s">
        <v>529</v>
      </c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</row>
    <row r="56" spans="1:18" ht="14.1">
      <c r="A56" s="115"/>
      <c r="B56" s="117" t="s">
        <v>530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</row>
    <row r="57" spans="1:18" ht="14.1">
      <c r="A57" s="115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</row>
    <row r="58" spans="1:18" ht="14.1">
      <c r="A58" s="115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</row>
    <row r="59" spans="1:18" ht="14.1">
      <c r="A59" s="115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</row>
    <row r="60" spans="1:18" ht="14.1">
      <c r="A60" s="115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</row>
    <row r="61" spans="1:18" ht="14.1">
      <c r="A61" s="115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</row>
    <row r="62" spans="1:18" ht="14.1">
      <c r="A62" s="115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</row>
    <row r="63" spans="1:18" ht="14.1">
      <c r="A63" s="115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</row>
    <row r="64" spans="1:18" ht="14.1">
      <c r="A64" s="115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</row>
    <row r="65" spans="1:18" ht="14.1">
      <c r="A65" s="115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</row>
    <row r="66" spans="1:18" ht="14.1">
      <c r="A66" s="115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</row>
    <row r="67" spans="1:18" ht="14.1">
      <c r="A67" s="115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</row>
    <row r="68" spans="1:18" ht="14.1">
      <c r="A68" s="115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</row>
    <row r="69" spans="1:18" ht="14.1">
      <c r="A69" s="115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</row>
    <row r="70" spans="1:18" ht="14.1">
      <c r="A70" s="115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</row>
    <row r="71" spans="1:18" ht="14.1">
      <c r="A71" s="115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</row>
    <row r="72" spans="1:18" ht="14.1">
      <c r="A72" s="115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</row>
    <row r="73" spans="1:18" ht="14.1">
      <c r="A73" s="115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</row>
    <row r="74" spans="1:18" ht="14.1">
      <c r="A74" s="115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</row>
    <row r="75" spans="1:18" ht="14.1">
      <c r="A75" s="115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</row>
    <row r="76" spans="1:18" ht="14.1">
      <c r="A76" s="115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</row>
    <row r="77" spans="1:18" ht="14.1">
      <c r="A77" s="115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</row>
    <row r="78" spans="1:18" ht="14.1">
      <c r="A78" s="115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</row>
    <row r="79" spans="1:18" ht="14.1">
      <c r="A79" s="115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</row>
    <row r="80" spans="1:18" ht="14.1">
      <c r="A80" s="115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</row>
    <row r="81" spans="1:18" ht="14.1">
      <c r="A81" s="115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</row>
    <row r="82" spans="1:18" ht="14.1">
      <c r="A82" s="115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</row>
    <row r="83" spans="1:18" ht="14.1">
      <c r="A83" s="115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</row>
    <row r="84" spans="1:18" ht="14.1">
      <c r="A84" s="115"/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</row>
    <row r="85" spans="1:18" ht="14.1">
      <c r="A85" s="115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</row>
    <row r="86" spans="1:18" ht="14.1">
      <c r="A86" s="115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</row>
    <row r="87" spans="1:18" ht="14.1">
      <c r="A87" s="115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</row>
    <row r="88" spans="1:18" ht="14.1">
      <c r="A88" s="115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</row>
    <row r="89" spans="1:18" ht="14.1">
      <c r="A89" s="115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</row>
    <row r="90" spans="1:18" ht="14.1">
      <c r="A90" s="115"/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</row>
    <row r="91" spans="1:18" ht="14.1">
      <c r="A91" s="115"/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</row>
    <row r="92" spans="1:18" ht="14.1">
      <c r="A92" s="115"/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</row>
    <row r="93" spans="1:18" ht="14.1">
      <c r="A93" s="115"/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</row>
    <row r="94" spans="1:18" ht="14.1">
      <c r="A94" s="115"/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</row>
    <row r="95" spans="1:18" ht="14.1">
      <c r="A95" s="115"/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</row>
    <row r="96" spans="1:18" ht="14.1">
      <c r="A96" s="115"/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</row>
    <row r="97" spans="1:18" ht="14.1">
      <c r="A97" s="115"/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</row>
  </sheetData>
  <sheetProtection sheet="1" objects="1" scenarios="1"/>
  <mergeCells count="19">
    <mergeCell ref="A2:B2"/>
    <mergeCell ref="J3:J4"/>
    <mergeCell ref="L3:M3"/>
    <mergeCell ref="N3:O3"/>
    <mergeCell ref="L4:M4"/>
    <mergeCell ref="N4:O4"/>
    <mergeCell ref="H15:H16"/>
    <mergeCell ref="I15:O15"/>
    <mergeCell ref="P15:P16"/>
    <mergeCell ref="B10:G10"/>
    <mergeCell ref="B12:G12"/>
    <mergeCell ref="A14:B14"/>
    <mergeCell ref="A15:A16"/>
    <mergeCell ref="B15:B16"/>
    <mergeCell ref="C15:C16"/>
    <mergeCell ref="D15:D16"/>
    <mergeCell ref="E15:E16"/>
    <mergeCell ref="F15:F16"/>
    <mergeCell ref="G15:G16"/>
  </mergeCells>
  <phoneticPr fontId="4"/>
  <conditionalFormatting sqref="A17:P19 A21:P29 A31:P39">
    <cfRule type="expression" dxfId="27" priority="1">
      <formula>MOD(ROW(),2)=0</formula>
    </cfRule>
  </conditionalFormatting>
  <printOptions horizontalCentered="1"/>
  <pageMargins left="0.78740157480314965" right="0.78740157480314965" top="0.73" bottom="0.6" header="0.51181102362204722" footer="0.51181102362204722"/>
  <pageSetup paperSize="9" scale="45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"/>
  <sheetViews>
    <sheetView showGridLines="0" workbookViewId="0">
      <selection sqref="A1:G1"/>
    </sheetView>
  </sheetViews>
  <sheetFormatPr defaultColWidth="8.89453125" defaultRowHeight="12.9"/>
  <cols>
    <col min="1" max="1" width="17.68359375" style="4" customWidth="1"/>
    <col min="2" max="3" width="20.68359375" style="4" customWidth="1"/>
    <col min="4" max="4" width="51.1015625" style="4" customWidth="1"/>
    <col min="5" max="5" width="23.7890625" style="4" customWidth="1"/>
    <col min="6" max="6" width="6.7890625" style="4" customWidth="1"/>
    <col min="7" max="7" width="16.68359375" style="4" customWidth="1"/>
    <col min="8" max="16384" width="8.89453125" style="4"/>
  </cols>
  <sheetData>
    <row r="1" spans="1:7" ht="20.7">
      <c r="A1" s="189" t="s">
        <v>534</v>
      </c>
      <c r="B1" s="189"/>
      <c r="C1" s="189"/>
      <c r="D1" s="189"/>
      <c r="E1" s="189"/>
      <c r="F1" s="189"/>
      <c r="G1" s="189"/>
    </row>
    <row r="2" spans="1:7" ht="21.6" customHeight="1">
      <c r="A2" s="3" t="s">
        <v>481</v>
      </c>
    </row>
    <row r="3" spans="1:7" ht="19.5" customHeight="1">
      <c r="A3" s="5" t="s">
        <v>482</v>
      </c>
      <c r="B3" s="6"/>
      <c r="C3" s="7" t="str">
        <f>IF(B3="", "→サイト番号を入力してください", IF(ISNA(B4), "→サイト番号を正しくご入力ください", ""))</f>
        <v>→サイト番号を入力してください</v>
      </c>
      <c r="E3" s="188" t="s">
        <v>467</v>
      </c>
      <c r="F3" s="13"/>
      <c r="G3" s="14" t="s">
        <v>300</v>
      </c>
    </row>
    <row r="4" spans="1:7" ht="19.5" customHeight="1">
      <c r="A4" s="5" t="s">
        <v>4</v>
      </c>
      <c r="B4" s="194" t="str">
        <f>IFERROR(VLOOKUP($B$3,sitelist!A:B,2,FALSE),"")</f>
        <v/>
      </c>
      <c r="C4" s="195"/>
      <c r="E4" s="188"/>
      <c r="F4" s="15" t="s">
        <v>468</v>
      </c>
      <c r="G4" s="53" t="str">
        <f>IF(AND(B3="",B5="",C8=""),"×未入力",IF(AND(B3&lt;&gt;"",B5&lt;&gt;"",C8&lt;&gt;""),"○完了","△入力中"))</f>
        <v>×未入力</v>
      </c>
    </row>
    <row r="5" spans="1:7" ht="19.5" customHeight="1">
      <c r="A5" s="5" t="s">
        <v>483</v>
      </c>
      <c r="B5" s="9"/>
      <c r="C5" s="8" t="str">
        <f>IF(B5="", "→調査年を入力してください", IF(ISNA(B5), "→調査年を正しくご入力ください", ""))</f>
        <v>→調査年を入力してください</v>
      </c>
    </row>
    <row r="6" spans="1:7">
      <c r="A6" s="17"/>
      <c r="B6" s="18"/>
    </row>
    <row r="7" spans="1:7" ht="36" customHeight="1">
      <c r="A7" s="190" t="s">
        <v>299</v>
      </c>
      <c r="B7" s="191"/>
      <c r="C7" s="10" t="s">
        <v>500</v>
      </c>
      <c r="D7" s="190" t="s">
        <v>301</v>
      </c>
      <c r="E7" s="196"/>
      <c r="F7" s="191"/>
      <c r="G7" s="10" t="s">
        <v>302</v>
      </c>
    </row>
    <row r="8" spans="1:7" ht="92.7" customHeight="1">
      <c r="A8" s="192" t="s">
        <v>484</v>
      </c>
      <c r="B8" s="193"/>
      <c r="C8" s="11"/>
      <c r="D8" s="197"/>
      <c r="E8" s="198"/>
      <c r="F8" s="199"/>
      <c r="G8" s="12"/>
    </row>
  </sheetData>
  <sheetProtection sheet="1" formatCells="0" formatColumns="0" formatRows="0" insertHyperlinks="0" deleteRows="0" sort="0" autoFilter="0" pivotTables="0"/>
  <mergeCells count="7">
    <mergeCell ref="E3:E4"/>
    <mergeCell ref="A1:G1"/>
    <mergeCell ref="A7:B7"/>
    <mergeCell ref="A8:B8"/>
    <mergeCell ref="B4:C4"/>
    <mergeCell ref="D7:F7"/>
    <mergeCell ref="D8:F8"/>
  </mergeCells>
  <phoneticPr fontId="4"/>
  <conditionalFormatting sqref="B5">
    <cfRule type="expression" dxfId="26" priority="2">
      <formula>AND($B$5="",COUNTA($B$3,$C$8)&gt;0)</formula>
    </cfRule>
  </conditionalFormatting>
  <conditionalFormatting sqref="D8">
    <cfRule type="expression" dxfId="25" priority="6">
      <formula>AND($C$8="有",$D$8="")</formula>
    </cfRule>
  </conditionalFormatting>
  <conditionalFormatting sqref="B3">
    <cfRule type="expression" dxfId="24" priority="1">
      <formula>AND($B$3="",COUNTA($B$5,$C$8)&gt;0)</formula>
    </cfRule>
  </conditionalFormatting>
  <conditionalFormatting sqref="C8">
    <cfRule type="expression" dxfId="23" priority="4">
      <formula>AND($C$8="",COUNTA($B$3,$B$5)&gt;0)</formula>
    </cfRule>
  </conditionalFormatting>
  <dataValidations count="3">
    <dataValidation type="list" allowBlank="1" showInputMessage="1" showErrorMessage="1" sqref="C8">
      <formula1>"有,無"</formula1>
    </dataValidation>
    <dataValidation type="list" errorStyle="warning" imeMode="off" allowBlank="1" showInputMessage="1" showErrorMessage="1" errorTitle="サイト番号を正しくご入力ください" error="大文字で半角英字の「C」もしくは「S」と、_x000a_半角数字３桁でのご入力をお願いいたします_x000a_例）C070, S509など_x000a__x000a_下のキャンセルを押してから、再度ご入力をお願いします" sqref="B3">
      <formula1>SiteID</formula1>
    </dataValidation>
    <dataValidation type="whole" imeMode="halfAlpha" allowBlank="1" showInputMessage="1" showErrorMessage="1" errorTitle="西暦でご入力ください" error="解析に使用するため、西暦４桁の数字（2019,2020など）でご入力ください" sqref="B5">
      <formula1>1900</formula1>
      <formula2>9999</formula2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Q76"/>
  <sheetViews>
    <sheetView showGridLines="0" zoomScaleNormal="100" workbookViewId="0"/>
  </sheetViews>
  <sheetFormatPr defaultColWidth="9" defaultRowHeight="12.9"/>
  <cols>
    <col min="1" max="1" width="15" style="49" customWidth="1"/>
    <col min="2" max="2" width="17.7890625" style="20" customWidth="1"/>
    <col min="3" max="3" width="11.7890625" style="20" customWidth="1"/>
    <col min="4" max="5" width="6.20703125" style="20" customWidth="1"/>
    <col min="6" max="6" width="7.5234375" style="20" customWidth="1"/>
    <col min="7" max="7" width="14" style="20" customWidth="1"/>
    <col min="8" max="8" width="9.7890625" style="20" customWidth="1"/>
    <col min="9" max="10" width="13.3125" style="20" customWidth="1"/>
    <col min="11" max="13" width="8.68359375" style="20" customWidth="1"/>
    <col min="14" max="15" width="10.41796875" style="20" customWidth="1"/>
    <col min="16" max="16" width="45.41796875" style="20" customWidth="1"/>
    <col min="17" max="17" width="3.41796875" style="144" hidden="1" customWidth="1"/>
    <col min="18" max="16384" width="9" style="20"/>
  </cols>
  <sheetData>
    <row r="1" spans="1:17" ht="26.25" customHeight="1">
      <c r="A1" s="19" t="s">
        <v>535</v>
      </c>
      <c r="B1" s="19"/>
      <c r="C1" s="19"/>
      <c r="D1" s="19"/>
      <c r="F1" s="19"/>
      <c r="G1" s="19"/>
      <c r="H1" s="19"/>
      <c r="Q1" s="140"/>
    </row>
    <row r="2" spans="1:17" ht="34.200000000000003" customHeight="1">
      <c r="A2" s="206" t="s">
        <v>480</v>
      </c>
      <c r="B2" s="206"/>
      <c r="C2" s="21"/>
      <c r="F2" s="21"/>
      <c r="G2" s="21"/>
      <c r="H2" s="21"/>
      <c r="Q2" s="140"/>
    </row>
    <row r="3" spans="1:17" s="24" customFormat="1" ht="18" customHeight="1">
      <c r="A3" s="22" t="s">
        <v>146</v>
      </c>
      <c r="B3" s="16" t="str">
        <f>IF(特徴的な変化!B3&lt;&gt;"",特徴的な変化!B3,"")</f>
        <v/>
      </c>
      <c r="C3" s="2" t="str">
        <f>IF(特徴的な変化!$C$3="→サイト番号を入力してください","→先に「特徴的な変化」シートの入力をお願いします！","")</f>
        <v>→先に「特徴的な変化」シートの入力をお願いします！</v>
      </c>
      <c r="D3" s="23"/>
      <c r="F3" s="25"/>
      <c r="G3" s="25"/>
      <c r="H3" s="25"/>
      <c r="J3" s="202" t="s">
        <v>467</v>
      </c>
      <c r="K3" s="13"/>
      <c r="L3" s="204" t="s">
        <v>480</v>
      </c>
      <c r="M3" s="205"/>
      <c r="N3" s="204" t="s">
        <v>492</v>
      </c>
      <c r="O3" s="205"/>
      <c r="Q3" s="140"/>
    </row>
    <row r="4" spans="1:17" s="24" customFormat="1" ht="18" customHeight="1">
      <c r="A4" s="22" t="s">
        <v>4</v>
      </c>
      <c r="B4" s="16" t="str">
        <f>IF(特徴的な変化!B4&lt;&gt;"",特徴的な変化!B4,"")</f>
        <v/>
      </c>
      <c r="C4" s="25"/>
      <c r="D4" s="23"/>
      <c r="F4" s="25"/>
      <c r="G4" s="25"/>
      <c r="H4" s="25"/>
      <c r="J4" s="203"/>
      <c r="K4" s="15" t="s">
        <v>468</v>
      </c>
      <c r="L4" s="186" t="str">
        <f>IF(COUNTA(B6:B9,B10,B11,B12)=0,"×未入力",IF(COUNTA(B6:B9,B11)=5,"○完了","△入力中"))</f>
        <v>×未入力</v>
      </c>
      <c r="M4" s="187"/>
      <c r="N4" s="186" t="str">
        <f>IF(COUNTA(A17:A76)=0,"×未入力",IF($Q$16=0,"○完了","△入力中"))</f>
        <v>×未入力</v>
      </c>
      <c r="O4" s="187"/>
      <c r="Q4" s="140"/>
    </row>
    <row r="5" spans="1:17" s="27" customFormat="1" ht="18" customHeight="1">
      <c r="A5" s="22" t="s">
        <v>18</v>
      </c>
      <c r="B5" s="50" t="str">
        <f>IF(特徴的な変化!B5&lt;&gt;"",特徴的な変化!B5,"")</f>
        <v/>
      </c>
      <c r="C5" s="26"/>
      <c r="D5" s="26"/>
      <c r="E5" s="26"/>
      <c r="F5" s="26"/>
      <c r="G5" s="26"/>
      <c r="Q5" s="141"/>
    </row>
    <row r="6" spans="1:17" s="27" customFormat="1" ht="18" customHeight="1">
      <c r="A6" s="22" t="s">
        <v>485</v>
      </c>
      <c r="B6" s="28"/>
      <c r="C6" s="26"/>
      <c r="D6" s="26"/>
      <c r="E6" s="26"/>
      <c r="F6" s="26"/>
      <c r="G6" s="26"/>
      <c r="Q6" s="141"/>
    </row>
    <row r="7" spans="1:17" s="27" customFormat="1" ht="18" customHeight="1">
      <c r="A7" s="22" t="s">
        <v>486</v>
      </c>
      <c r="B7" s="28"/>
      <c r="C7" s="26"/>
      <c r="D7" s="26"/>
      <c r="E7" s="26"/>
      <c r="F7" s="26"/>
      <c r="G7" s="26"/>
      <c r="Q7" s="141"/>
    </row>
    <row r="8" spans="1:17" s="27" customFormat="1" ht="18" customHeight="1">
      <c r="A8" s="22" t="s">
        <v>487</v>
      </c>
      <c r="B8" s="29"/>
      <c r="C8" s="26"/>
      <c r="D8" s="26"/>
      <c r="E8" s="26"/>
      <c r="F8" s="26"/>
      <c r="G8" s="26"/>
      <c r="Q8" s="141"/>
    </row>
    <row r="9" spans="1:17" s="24" customFormat="1" ht="18" customHeight="1">
      <c r="A9" s="30" t="s">
        <v>488</v>
      </c>
      <c r="B9" s="31"/>
      <c r="C9" s="23"/>
      <c r="F9" s="32"/>
      <c r="H9" s="32"/>
      <c r="Q9" s="140"/>
    </row>
    <row r="10" spans="1:17" s="27" customFormat="1" ht="18" customHeight="1">
      <c r="A10" s="22" t="s">
        <v>16</v>
      </c>
      <c r="B10" s="218"/>
      <c r="C10" s="219"/>
      <c r="D10" s="219"/>
      <c r="E10" s="219"/>
      <c r="F10" s="219"/>
      <c r="G10" s="220"/>
      <c r="Q10" s="141"/>
    </row>
    <row r="11" spans="1:17" s="27" customFormat="1" ht="18" customHeight="1">
      <c r="A11" s="22" t="s">
        <v>489</v>
      </c>
      <c r="B11" s="33"/>
      <c r="C11" s="26"/>
      <c r="D11" s="26"/>
      <c r="E11" s="26"/>
      <c r="F11" s="26"/>
      <c r="G11" s="26"/>
      <c r="Q11" s="141"/>
    </row>
    <row r="12" spans="1:17" s="27" customFormat="1" ht="45.75" customHeight="1">
      <c r="A12" s="34" t="s">
        <v>17</v>
      </c>
      <c r="B12" s="221"/>
      <c r="C12" s="222"/>
      <c r="D12" s="222"/>
      <c r="E12" s="222"/>
      <c r="F12" s="222"/>
      <c r="G12" s="223"/>
      <c r="Q12" s="141"/>
    </row>
    <row r="13" spans="1:17" s="37" customFormat="1" ht="20.25" customHeight="1">
      <c r="A13" s="35"/>
      <c r="B13" s="36"/>
      <c r="C13" s="36"/>
      <c r="G13" s="38"/>
      <c r="H13" s="36"/>
      <c r="Q13" s="140"/>
    </row>
    <row r="14" spans="1:17" s="37" customFormat="1" ht="18" customHeight="1">
      <c r="A14" s="213" t="s">
        <v>6</v>
      </c>
      <c r="B14" s="213"/>
      <c r="F14" s="38"/>
      <c r="G14" s="36"/>
      <c r="Q14" s="140"/>
    </row>
    <row r="15" spans="1:17" s="24" customFormat="1" ht="20.25" customHeight="1">
      <c r="A15" s="209" t="s">
        <v>490</v>
      </c>
      <c r="B15" s="225" t="s">
        <v>465</v>
      </c>
      <c r="C15" s="200" t="s">
        <v>494</v>
      </c>
      <c r="D15" s="226" t="s">
        <v>495</v>
      </c>
      <c r="E15" s="214" t="s">
        <v>496</v>
      </c>
      <c r="F15" s="214" t="s">
        <v>491</v>
      </c>
      <c r="G15" s="214" t="s">
        <v>466</v>
      </c>
      <c r="H15" s="216" t="s">
        <v>497</v>
      </c>
      <c r="I15" s="211" t="s">
        <v>464</v>
      </c>
      <c r="J15" s="212"/>
      <c r="K15" s="212"/>
      <c r="L15" s="212"/>
      <c r="M15" s="212"/>
      <c r="N15" s="212"/>
      <c r="O15" s="212"/>
      <c r="P15" s="207" t="s">
        <v>5</v>
      </c>
      <c r="Q15" s="142" t="s">
        <v>498</v>
      </c>
    </row>
    <row r="16" spans="1:17" s="24" customFormat="1" ht="20.25" customHeight="1" thickBot="1">
      <c r="A16" s="210"/>
      <c r="B16" s="201"/>
      <c r="C16" s="201"/>
      <c r="D16" s="227"/>
      <c r="E16" s="224"/>
      <c r="F16" s="215"/>
      <c r="G16" s="215"/>
      <c r="H16" s="217"/>
      <c r="I16" s="39" t="s">
        <v>8</v>
      </c>
      <c r="J16" s="40" t="s">
        <v>9</v>
      </c>
      <c r="K16" s="40" t="s">
        <v>7</v>
      </c>
      <c r="L16" s="40" t="s">
        <v>1</v>
      </c>
      <c r="M16" s="40" t="s">
        <v>0</v>
      </c>
      <c r="N16" s="40" t="s">
        <v>2</v>
      </c>
      <c r="O16" s="51" t="s">
        <v>3</v>
      </c>
      <c r="P16" s="208"/>
      <c r="Q16" s="143">
        <f>COUNTIF(Q17:Q76,1)</f>
        <v>0</v>
      </c>
    </row>
    <row r="17" spans="1:17" s="37" customFormat="1" ht="19.5" customHeight="1" thickTop="1">
      <c r="A17" s="41"/>
      <c r="B17" s="42"/>
      <c r="C17" s="42"/>
      <c r="D17" s="43"/>
      <c r="E17" s="44"/>
      <c r="F17" s="41"/>
      <c r="G17" s="45"/>
      <c r="H17" s="46"/>
      <c r="I17" s="47"/>
      <c r="J17" s="45"/>
      <c r="K17" s="41"/>
      <c r="L17" s="41"/>
      <c r="M17" s="41"/>
      <c r="N17" s="41"/>
      <c r="O17" s="46"/>
      <c r="P17" s="48"/>
      <c r="Q17" s="140" t="str">
        <f>IF(COUNTA(A17:H17)=0,"",IF(OR(AND(A17&lt;&gt;"",B17&lt;&gt;"",COUNTIF(C17,"*全*")&gt;0,COUNTA(D17:H17)&lt;5),AND(A17&lt;&gt;"",C17&lt;&gt;"",F17="未調査",COUNTA(D17,E17,H17)&lt;3),COUNTA(A17,C17:F17,H17)=6),0,1))</f>
        <v/>
      </c>
    </row>
    <row r="18" spans="1:17" s="37" customFormat="1" ht="19.5" customHeight="1">
      <c r="A18" s="41"/>
      <c r="B18" s="42"/>
      <c r="C18" s="42"/>
      <c r="D18" s="43"/>
      <c r="E18" s="44"/>
      <c r="F18" s="41"/>
      <c r="G18" s="45"/>
      <c r="H18" s="46"/>
      <c r="I18" s="47"/>
      <c r="J18" s="45"/>
      <c r="K18" s="41"/>
      <c r="L18" s="41"/>
      <c r="M18" s="41"/>
      <c r="N18" s="41"/>
      <c r="O18" s="46"/>
      <c r="P18" s="48"/>
      <c r="Q18" s="140" t="str">
        <f t="shared" ref="Q18:Q76" si="0">IF(COUNTA(A18:H18)=0,"",IF(OR(AND(A18&lt;&gt;"",B18&lt;&gt;"",COUNTIF(C18,"*全*")&gt;0,COUNTA(D18:H18)&lt;5),AND(A18&lt;&gt;"",C18&lt;&gt;"",F18="未調査",COUNTA(D18,E18,H18)&lt;3),COUNTA(A18,C18:F18,H18)=6),0,1))</f>
        <v/>
      </c>
    </row>
    <row r="19" spans="1:17" s="37" customFormat="1" ht="19.5" customHeight="1">
      <c r="A19" s="41"/>
      <c r="B19" s="42"/>
      <c r="C19" s="42"/>
      <c r="D19" s="43"/>
      <c r="E19" s="44"/>
      <c r="F19" s="41"/>
      <c r="G19" s="45"/>
      <c r="H19" s="46"/>
      <c r="I19" s="47"/>
      <c r="J19" s="45"/>
      <c r="K19" s="41"/>
      <c r="L19" s="41"/>
      <c r="M19" s="41"/>
      <c r="N19" s="41"/>
      <c r="O19" s="46"/>
      <c r="P19" s="48"/>
      <c r="Q19" s="140" t="str">
        <f t="shared" si="0"/>
        <v/>
      </c>
    </row>
    <row r="20" spans="1:17" s="37" customFormat="1" ht="19.5" customHeight="1">
      <c r="A20" s="41"/>
      <c r="B20" s="42"/>
      <c r="C20" s="42"/>
      <c r="D20" s="43"/>
      <c r="E20" s="44"/>
      <c r="F20" s="41"/>
      <c r="G20" s="45"/>
      <c r="H20" s="46"/>
      <c r="I20" s="47"/>
      <c r="J20" s="45"/>
      <c r="K20" s="41"/>
      <c r="L20" s="41"/>
      <c r="M20" s="41"/>
      <c r="N20" s="41"/>
      <c r="O20" s="46"/>
      <c r="P20" s="48"/>
      <c r="Q20" s="140" t="str">
        <f t="shared" si="0"/>
        <v/>
      </c>
    </row>
    <row r="21" spans="1:17" s="37" customFormat="1" ht="19.5" customHeight="1">
      <c r="A21" s="41"/>
      <c r="B21" s="42"/>
      <c r="C21" s="42"/>
      <c r="D21" s="43"/>
      <c r="E21" s="44"/>
      <c r="F21" s="41"/>
      <c r="G21" s="45"/>
      <c r="H21" s="46"/>
      <c r="I21" s="47"/>
      <c r="J21" s="45"/>
      <c r="K21" s="41"/>
      <c r="L21" s="41"/>
      <c r="M21" s="41"/>
      <c r="N21" s="41"/>
      <c r="O21" s="46"/>
      <c r="P21" s="48"/>
      <c r="Q21" s="140" t="str">
        <f t="shared" si="0"/>
        <v/>
      </c>
    </row>
    <row r="22" spans="1:17" s="37" customFormat="1" ht="19.5" customHeight="1">
      <c r="A22" s="41"/>
      <c r="B22" s="42"/>
      <c r="C22" s="42"/>
      <c r="D22" s="43"/>
      <c r="E22" s="44"/>
      <c r="F22" s="41"/>
      <c r="G22" s="45"/>
      <c r="H22" s="46"/>
      <c r="I22" s="47"/>
      <c r="J22" s="45"/>
      <c r="K22" s="41"/>
      <c r="L22" s="41"/>
      <c r="M22" s="41"/>
      <c r="N22" s="41"/>
      <c r="O22" s="46"/>
      <c r="P22" s="48"/>
      <c r="Q22" s="140" t="str">
        <f t="shared" si="0"/>
        <v/>
      </c>
    </row>
    <row r="23" spans="1:17" s="37" customFormat="1" ht="19.5" customHeight="1">
      <c r="A23" s="41"/>
      <c r="B23" s="42"/>
      <c r="C23" s="42"/>
      <c r="D23" s="43"/>
      <c r="E23" s="44"/>
      <c r="F23" s="41"/>
      <c r="G23" s="45"/>
      <c r="H23" s="46"/>
      <c r="I23" s="47"/>
      <c r="J23" s="45"/>
      <c r="K23" s="41"/>
      <c r="L23" s="41"/>
      <c r="M23" s="41"/>
      <c r="N23" s="41"/>
      <c r="O23" s="46"/>
      <c r="P23" s="48"/>
      <c r="Q23" s="140" t="str">
        <f t="shared" si="0"/>
        <v/>
      </c>
    </row>
    <row r="24" spans="1:17" s="37" customFormat="1" ht="19.5" customHeight="1">
      <c r="A24" s="41"/>
      <c r="B24" s="42"/>
      <c r="C24" s="42"/>
      <c r="D24" s="43"/>
      <c r="E24" s="44"/>
      <c r="F24" s="41"/>
      <c r="G24" s="45"/>
      <c r="H24" s="46"/>
      <c r="I24" s="47"/>
      <c r="J24" s="45"/>
      <c r="K24" s="41"/>
      <c r="L24" s="41"/>
      <c r="M24" s="41"/>
      <c r="N24" s="41"/>
      <c r="O24" s="46"/>
      <c r="P24" s="48"/>
      <c r="Q24" s="140" t="str">
        <f t="shared" si="0"/>
        <v/>
      </c>
    </row>
    <row r="25" spans="1:17" s="37" customFormat="1" ht="19.5" customHeight="1">
      <c r="A25" s="41"/>
      <c r="B25" s="42"/>
      <c r="C25" s="42"/>
      <c r="D25" s="43"/>
      <c r="E25" s="44"/>
      <c r="F25" s="41"/>
      <c r="G25" s="45"/>
      <c r="H25" s="46"/>
      <c r="I25" s="47"/>
      <c r="J25" s="45"/>
      <c r="K25" s="41"/>
      <c r="L25" s="41"/>
      <c r="M25" s="41"/>
      <c r="N25" s="41"/>
      <c r="O25" s="46"/>
      <c r="P25" s="48"/>
      <c r="Q25" s="140" t="str">
        <f t="shared" si="0"/>
        <v/>
      </c>
    </row>
    <row r="26" spans="1:17" s="37" customFormat="1" ht="19.5" customHeight="1">
      <c r="A26" s="41"/>
      <c r="B26" s="42"/>
      <c r="C26" s="42"/>
      <c r="D26" s="43"/>
      <c r="E26" s="44"/>
      <c r="F26" s="41"/>
      <c r="G26" s="45"/>
      <c r="H26" s="46"/>
      <c r="I26" s="47"/>
      <c r="J26" s="45"/>
      <c r="K26" s="41"/>
      <c r="L26" s="41"/>
      <c r="M26" s="41"/>
      <c r="N26" s="41"/>
      <c r="O26" s="46"/>
      <c r="P26" s="48"/>
      <c r="Q26" s="140" t="str">
        <f t="shared" si="0"/>
        <v/>
      </c>
    </row>
    <row r="27" spans="1:17" s="37" customFormat="1" ht="19.5" customHeight="1">
      <c r="A27" s="41"/>
      <c r="B27" s="42"/>
      <c r="C27" s="42"/>
      <c r="D27" s="43"/>
      <c r="E27" s="44"/>
      <c r="F27" s="41"/>
      <c r="G27" s="45"/>
      <c r="H27" s="46"/>
      <c r="I27" s="47"/>
      <c r="J27" s="45"/>
      <c r="K27" s="41"/>
      <c r="L27" s="41"/>
      <c r="M27" s="41"/>
      <c r="N27" s="41"/>
      <c r="O27" s="46"/>
      <c r="P27" s="48"/>
      <c r="Q27" s="140" t="str">
        <f t="shared" si="0"/>
        <v/>
      </c>
    </row>
    <row r="28" spans="1:17" s="37" customFormat="1" ht="19.5" customHeight="1">
      <c r="A28" s="41"/>
      <c r="B28" s="42"/>
      <c r="C28" s="42"/>
      <c r="D28" s="43"/>
      <c r="E28" s="44"/>
      <c r="F28" s="41"/>
      <c r="G28" s="45"/>
      <c r="H28" s="46"/>
      <c r="I28" s="47"/>
      <c r="J28" s="45"/>
      <c r="K28" s="41"/>
      <c r="L28" s="41"/>
      <c r="M28" s="41"/>
      <c r="N28" s="41"/>
      <c r="O28" s="46"/>
      <c r="P28" s="48"/>
      <c r="Q28" s="140" t="str">
        <f t="shared" si="0"/>
        <v/>
      </c>
    </row>
    <row r="29" spans="1:17" s="37" customFormat="1" ht="19.5" customHeight="1">
      <c r="A29" s="41"/>
      <c r="B29" s="42"/>
      <c r="C29" s="42"/>
      <c r="D29" s="43"/>
      <c r="E29" s="44"/>
      <c r="F29" s="41"/>
      <c r="G29" s="45"/>
      <c r="H29" s="46"/>
      <c r="I29" s="47"/>
      <c r="J29" s="45"/>
      <c r="K29" s="41"/>
      <c r="L29" s="41"/>
      <c r="M29" s="41"/>
      <c r="N29" s="41"/>
      <c r="O29" s="46"/>
      <c r="P29" s="48"/>
      <c r="Q29" s="140" t="str">
        <f t="shared" si="0"/>
        <v/>
      </c>
    </row>
    <row r="30" spans="1:17" s="37" customFormat="1" ht="19.5" customHeight="1">
      <c r="A30" s="41"/>
      <c r="B30" s="42"/>
      <c r="C30" s="42"/>
      <c r="D30" s="43"/>
      <c r="E30" s="44"/>
      <c r="F30" s="41"/>
      <c r="G30" s="45"/>
      <c r="H30" s="46"/>
      <c r="I30" s="47"/>
      <c r="J30" s="45"/>
      <c r="K30" s="41"/>
      <c r="L30" s="41"/>
      <c r="M30" s="41"/>
      <c r="N30" s="41"/>
      <c r="O30" s="46"/>
      <c r="P30" s="48"/>
      <c r="Q30" s="140" t="str">
        <f t="shared" si="0"/>
        <v/>
      </c>
    </row>
    <row r="31" spans="1:17" s="37" customFormat="1" ht="19.5" customHeight="1">
      <c r="A31" s="41"/>
      <c r="B31" s="42"/>
      <c r="C31" s="42"/>
      <c r="D31" s="43"/>
      <c r="E31" s="44"/>
      <c r="F31" s="41"/>
      <c r="G31" s="45"/>
      <c r="H31" s="46"/>
      <c r="I31" s="47"/>
      <c r="J31" s="45"/>
      <c r="K31" s="41"/>
      <c r="L31" s="41"/>
      <c r="M31" s="41"/>
      <c r="N31" s="41"/>
      <c r="O31" s="46"/>
      <c r="P31" s="48"/>
      <c r="Q31" s="140" t="str">
        <f t="shared" si="0"/>
        <v/>
      </c>
    </row>
    <row r="32" spans="1:17" s="37" customFormat="1" ht="19.5" customHeight="1">
      <c r="A32" s="41"/>
      <c r="B32" s="42"/>
      <c r="C32" s="42"/>
      <c r="D32" s="43"/>
      <c r="E32" s="44"/>
      <c r="F32" s="41"/>
      <c r="G32" s="45"/>
      <c r="H32" s="46"/>
      <c r="I32" s="47"/>
      <c r="J32" s="45"/>
      <c r="K32" s="41"/>
      <c r="L32" s="41"/>
      <c r="M32" s="41"/>
      <c r="N32" s="41"/>
      <c r="O32" s="46"/>
      <c r="P32" s="48"/>
      <c r="Q32" s="140" t="str">
        <f t="shared" si="0"/>
        <v/>
      </c>
    </row>
    <row r="33" spans="1:17" s="37" customFormat="1" ht="19.5" customHeight="1">
      <c r="A33" s="41"/>
      <c r="B33" s="42"/>
      <c r="C33" s="42"/>
      <c r="D33" s="43"/>
      <c r="E33" s="44"/>
      <c r="F33" s="41"/>
      <c r="G33" s="45"/>
      <c r="H33" s="46"/>
      <c r="I33" s="47"/>
      <c r="J33" s="45"/>
      <c r="K33" s="41"/>
      <c r="L33" s="41"/>
      <c r="M33" s="41"/>
      <c r="N33" s="41"/>
      <c r="O33" s="46"/>
      <c r="P33" s="48"/>
      <c r="Q33" s="140" t="str">
        <f t="shared" si="0"/>
        <v/>
      </c>
    </row>
    <row r="34" spans="1:17" s="37" customFormat="1" ht="19.5" customHeight="1">
      <c r="A34" s="41"/>
      <c r="B34" s="42"/>
      <c r="C34" s="42"/>
      <c r="D34" s="43"/>
      <c r="E34" s="44"/>
      <c r="F34" s="41"/>
      <c r="G34" s="45"/>
      <c r="H34" s="46"/>
      <c r="I34" s="47"/>
      <c r="J34" s="45"/>
      <c r="K34" s="41"/>
      <c r="L34" s="41"/>
      <c r="M34" s="41"/>
      <c r="N34" s="41"/>
      <c r="O34" s="46"/>
      <c r="P34" s="48"/>
      <c r="Q34" s="140" t="str">
        <f t="shared" si="0"/>
        <v/>
      </c>
    </row>
    <row r="35" spans="1:17" s="37" customFormat="1" ht="19.5" customHeight="1">
      <c r="A35" s="41"/>
      <c r="B35" s="42"/>
      <c r="C35" s="42"/>
      <c r="D35" s="43"/>
      <c r="E35" s="44"/>
      <c r="F35" s="41"/>
      <c r="G35" s="45"/>
      <c r="H35" s="46"/>
      <c r="I35" s="47"/>
      <c r="J35" s="45"/>
      <c r="K35" s="41"/>
      <c r="L35" s="41"/>
      <c r="M35" s="41"/>
      <c r="N35" s="41"/>
      <c r="O35" s="46"/>
      <c r="P35" s="48"/>
      <c r="Q35" s="140" t="str">
        <f t="shared" si="0"/>
        <v/>
      </c>
    </row>
    <row r="36" spans="1:17" s="37" customFormat="1" ht="19.5" customHeight="1">
      <c r="A36" s="41"/>
      <c r="B36" s="42"/>
      <c r="C36" s="42"/>
      <c r="D36" s="43"/>
      <c r="E36" s="44"/>
      <c r="F36" s="41"/>
      <c r="G36" s="45"/>
      <c r="H36" s="46"/>
      <c r="I36" s="47"/>
      <c r="J36" s="45"/>
      <c r="K36" s="41"/>
      <c r="L36" s="41"/>
      <c r="M36" s="41"/>
      <c r="N36" s="41"/>
      <c r="O36" s="46"/>
      <c r="P36" s="48"/>
      <c r="Q36" s="140" t="str">
        <f t="shared" si="0"/>
        <v/>
      </c>
    </row>
    <row r="37" spans="1:17" s="37" customFormat="1" ht="19.5" customHeight="1">
      <c r="A37" s="41"/>
      <c r="B37" s="42"/>
      <c r="C37" s="42"/>
      <c r="D37" s="43"/>
      <c r="E37" s="44"/>
      <c r="F37" s="41"/>
      <c r="G37" s="45"/>
      <c r="H37" s="46"/>
      <c r="I37" s="47"/>
      <c r="J37" s="45"/>
      <c r="K37" s="41"/>
      <c r="L37" s="41"/>
      <c r="M37" s="41"/>
      <c r="N37" s="41"/>
      <c r="O37" s="46"/>
      <c r="P37" s="48"/>
      <c r="Q37" s="140" t="str">
        <f t="shared" si="0"/>
        <v/>
      </c>
    </row>
    <row r="38" spans="1:17" s="37" customFormat="1" ht="19.5" customHeight="1">
      <c r="A38" s="41"/>
      <c r="B38" s="42"/>
      <c r="C38" s="42"/>
      <c r="D38" s="43"/>
      <c r="E38" s="44"/>
      <c r="F38" s="41"/>
      <c r="G38" s="45"/>
      <c r="H38" s="46"/>
      <c r="I38" s="47"/>
      <c r="J38" s="45"/>
      <c r="K38" s="41"/>
      <c r="L38" s="41"/>
      <c r="M38" s="41"/>
      <c r="N38" s="41"/>
      <c r="O38" s="46"/>
      <c r="P38" s="48"/>
      <c r="Q38" s="140" t="str">
        <f t="shared" si="0"/>
        <v/>
      </c>
    </row>
    <row r="39" spans="1:17" s="37" customFormat="1" ht="19.5" customHeight="1">
      <c r="A39" s="41"/>
      <c r="B39" s="42"/>
      <c r="C39" s="42"/>
      <c r="D39" s="43"/>
      <c r="E39" s="44"/>
      <c r="F39" s="41"/>
      <c r="G39" s="45"/>
      <c r="H39" s="46"/>
      <c r="I39" s="47"/>
      <c r="J39" s="45"/>
      <c r="K39" s="41"/>
      <c r="L39" s="41"/>
      <c r="M39" s="41"/>
      <c r="N39" s="41"/>
      <c r="O39" s="46"/>
      <c r="P39" s="48"/>
      <c r="Q39" s="140" t="str">
        <f t="shared" si="0"/>
        <v/>
      </c>
    </row>
    <row r="40" spans="1:17" s="37" customFormat="1" ht="19.5" customHeight="1">
      <c r="A40" s="41"/>
      <c r="B40" s="42"/>
      <c r="C40" s="42"/>
      <c r="D40" s="43"/>
      <c r="E40" s="44"/>
      <c r="F40" s="41"/>
      <c r="G40" s="45"/>
      <c r="H40" s="46"/>
      <c r="I40" s="47"/>
      <c r="J40" s="45"/>
      <c r="K40" s="41"/>
      <c r="L40" s="41"/>
      <c r="M40" s="41"/>
      <c r="N40" s="41"/>
      <c r="O40" s="46"/>
      <c r="P40" s="48"/>
      <c r="Q40" s="140" t="str">
        <f t="shared" si="0"/>
        <v/>
      </c>
    </row>
    <row r="41" spans="1:17" s="37" customFormat="1" ht="19.5" customHeight="1">
      <c r="A41" s="41"/>
      <c r="B41" s="42"/>
      <c r="C41" s="42"/>
      <c r="D41" s="43"/>
      <c r="E41" s="44"/>
      <c r="F41" s="41"/>
      <c r="G41" s="45"/>
      <c r="H41" s="46"/>
      <c r="I41" s="47"/>
      <c r="J41" s="45"/>
      <c r="K41" s="41"/>
      <c r="L41" s="41"/>
      <c r="M41" s="41"/>
      <c r="N41" s="41"/>
      <c r="O41" s="46"/>
      <c r="P41" s="48"/>
      <c r="Q41" s="140" t="str">
        <f t="shared" si="0"/>
        <v/>
      </c>
    </row>
    <row r="42" spans="1:17" s="37" customFormat="1" ht="19.5" customHeight="1">
      <c r="A42" s="41"/>
      <c r="B42" s="42"/>
      <c r="C42" s="42"/>
      <c r="D42" s="43"/>
      <c r="E42" s="44"/>
      <c r="F42" s="41"/>
      <c r="G42" s="45"/>
      <c r="H42" s="46"/>
      <c r="I42" s="47"/>
      <c r="J42" s="45"/>
      <c r="K42" s="41"/>
      <c r="L42" s="41"/>
      <c r="M42" s="41"/>
      <c r="N42" s="41"/>
      <c r="O42" s="46"/>
      <c r="P42" s="48"/>
      <c r="Q42" s="140" t="str">
        <f t="shared" si="0"/>
        <v/>
      </c>
    </row>
    <row r="43" spans="1:17" s="37" customFormat="1" ht="19.5" customHeight="1">
      <c r="A43" s="41"/>
      <c r="B43" s="42"/>
      <c r="C43" s="42"/>
      <c r="D43" s="43"/>
      <c r="E43" s="44"/>
      <c r="F43" s="41"/>
      <c r="G43" s="45"/>
      <c r="H43" s="46"/>
      <c r="I43" s="47"/>
      <c r="J43" s="45"/>
      <c r="K43" s="41"/>
      <c r="L43" s="41"/>
      <c r="M43" s="41"/>
      <c r="N43" s="41"/>
      <c r="O43" s="46"/>
      <c r="P43" s="48"/>
      <c r="Q43" s="140" t="str">
        <f t="shared" si="0"/>
        <v/>
      </c>
    </row>
    <row r="44" spans="1:17" s="37" customFormat="1" ht="19.5" customHeight="1">
      <c r="A44" s="41"/>
      <c r="B44" s="42"/>
      <c r="C44" s="42"/>
      <c r="D44" s="43"/>
      <c r="E44" s="44"/>
      <c r="F44" s="41"/>
      <c r="G44" s="45"/>
      <c r="H44" s="46"/>
      <c r="I44" s="47"/>
      <c r="J44" s="45"/>
      <c r="K44" s="41"/>
      <c r="L44" s="41"/>
      <c r="M44" s="41"/>
      <c r="N44" s="41"/>
      <c r="O44" s="46"/>
      <c r="P44" s="48"/>
      <c r="Q44" s="140" t="str">
        <f t="shared" si="0"/>
        <v/>
      </c>
    </row>
    <row r="45" spans="1:17" s="37" customFormat="1" ht="19.5" customHeight="1">
      <c r="A45" s="41"/>
      <c r="B45" s="42"/>
      <c r="C45" s="42"/>
      <c r="D45" s="43"/>
      <c r="E45" s="44"/>
      <c r="F45" s="41"/>
      <c r="G45" s="45"/>
      <c r="H45" s="46"/>
      <c r="I45" s="47"/>
      <c r="J45" s="45"/>
      <c r="K45" s="41"/>
      <c r="L45" s="41"/>
      <c r="M45" s="41"/>
      <c r="N45" s="41"/>
      <c r="O45" s="46"/>
      <c r="P45" s="48"/>
      <c r="Q45" s="140" t="str">
        <f t="shared" si="0"/>
        <v/>
      </c>
    </row>
    <row r="46" spans="1:17" s="37" customFormat="1" ht="19.5" customHeight="1">
      <c r="A46" s="41"/>
      <c r="B46" s="42"/>
      <c r="C46" s="42"/>
      <c r="D46" s="43"/>
      <c r="E46" s="44"/>
      <c r="F46" s="41"/>
      <c r="G46" s="45"/>
      <c r="H46" s="46"/>
      <c r="I46" s="47"/>
      <c r="J46" s="45"/>
      <c r="K46" s="41"/>
      <c r="L46" s="41"/>
      <c r="M46" s="41"/>
      <c r="N46" s="41"/>
      <c r="O46" s="46"/>
      <c r="P46" s="48"/>
      <c r="Q46" s="140" t="str">
        <f t="shared" si="0"/>
        <v/>
      </c>
    </row>
    <row r="47" spans="1:17" s="37" customFormat="1" ht="19.5" customHeight="1">
      <c r="A47" s="41"/>
      <c r="B47" s="42"/>
      <c r="C47" s="42"/>
      <c r="D47" s="43"/>
      <c r="E47" s="44"/>
      <c r="F47" s="41"/>
      <c r="G47" s="45"/>
      <c r="H47" s="46"/>
      <c r="I47" s="47"/>
      <c r="J47" s="45"/>
      <c r="K47" s="41"/>
      <c r="L47" s="41"/>
      <c r="M47" s="41"/>
      <c r="N47" s="41"/>
      <c r="O47" s="46"/>
      <c r="P47" s="48"/>
      <c r="Q47" s="140" t="str">
        <f t="shared" si="0"/>
        <v/>
      </c>
    </row>
    <row r="48" spans="1:17" s="37" customFormat="1" ht="19.5" customHeight="1">
      <c r="A48" s="41"/>
      <c r="B48" s="42"/>
      <c r="C48" s="42"/>
      <c r="D48" s="43"/>
      <c r="E48" s="44"/>
      <c r="F48" s="41"/>
      <c r="G48" s="45"/>
      <c r="H48" s="46"/>
      <c r="I48" s="47"/>
      <c r="J48" s="45"/>
      <c r="K48" s="41"/>
      <c r="L48" s="41"/>
      <c r="M48" s="41"/>
      <c r="N48" s="41"/>
      <c r="O48" s="46"/>
      <c r="P48" s="48"/>
      <c r="Q48" s="140" t="str">
        <f t="shared" si="0"/>
        <v/>
      </c>
    </row>
    <row r="49" spans="1:17" s="37" customFormat="1" ht="19.5" customHeight="1">
      <c r="A49" s="41"/>
      <c r="B49" s="42"/>
      <c r="C49" s="42"/>
      <c r="D49" s="43"/>
      <c r="E49" s="44"/>
      <c r="F49" s="41"/>
      <c r="G49" s="45"/>
      <c r="H49" s="46"/>
      <c r="I49" s="47"/>
      <c r="J49" s="45"/>
      <c r="K49" s="41"/>
      <c r="L49" s="41"/>
      <c r="M49" s="41"/>
      <c r="N49" s="41"/>
      <c r="O49" s="46"/>
      <c r="P49" s="48"/>
      <c r="Q49" s="140" t="str">
        <f t="shared" si="0"/>
        <v/>
      </c>
    </row>
    <row r="50" spans="1:17" s="37" customFormat="1" ht="19.5" customHeight="1">
      <c r="A50" s="41"/>
      <c r="B50" s="42"/>
      <c r="C50" s="42"/>
      <c r="D50" s="43"/>
      <c r="E50" s="44"/>
      <c r="F50" s="41"/>
      <c r="G50" s="45"/>
      <c r="H50" s="46"/>
      <c r="I50" s="47"/>
      <c r="J50" s="45"/>
      <c r="K50" s="41"/>
      <c r="L50" s="41"/>
      <c r="M50" s="41"/>
      <c r="N50" s="41"/>
      <c r="O50" s="46"/>
      <c r="P50" s="48"/>
      <c r="Q50" s="140" t="str">
        <f t="shared" si="0"/>
        <v/>
      </c>
    </row>
    <row r="51" spans="1:17" s="37" customFormat="1" ht="19.5" customHeight="1">
      <c r="A51" s="41"/>
      <c r="B51" s="42"/>
      <c r="C51" s="42"/>
      <c r="D51" s="43"/>
      <c r="E51" s="44"/>
      <c r="F51" s="41"/>
      <c r="G51" s="45"/>
      <c r="H51" s="46"/>
      <c r="I51" s="47"/>
      <c r="J51" s="45"/>
      <c r="K51" s="41"/>
      <c r="L51" s="41"/>
      <c r="M51" s="41"/>
      <c r="N51" s="41"/>
      <c r="O51" s="46"/>
      <c r="P51" s="48"/>
      <c r="Q51" s="140" t="str">
        <f t="shared" si="0"/>
        <v/>
      </c>
    </row>
    <row r="52" spans="1:17" s="37" customFormat="1" ht="19.5" customHeight="1">
      <c r="A52" s="41"/>
      <c r="B52" s="42"/>
      <c r="C52" s="42"/>
      <c r="D52" s="43"/>
      <c r="E52" s="44"/>
      <c r="F52" s="41"/>
      <c r="G52" s="45"/>
      <c r="H52" s="46"/>
      <c r="I52" s="47"/>
      <c r="J52" s="45"/>
      <c r="K52" s="41"/>
      <c r="L52" s="41"/>
      <c r="M52" s="41"/>
      <c r="N52" s="41"/>
      <c r="O52" s="46"/>
      <c r="P52" s="48"/>
      <c r="Q52" s="140" t="str">
        <f t="shared" si="0"/>
        <v/>
      </c>
    </row>
    <row r="53" spans="1:17" s="37" customFormat="1" ht="19.5" customHeight="1">
      <c r="A53" s="41"/>
      <c r="B53" s="42"/>
      <c r="C53" s="42"/>
      <c r="D53" s="43"/>
      <c r="E53" s="44"/>
      <c r="F53" s="41"/>
      <c r="G53" s="45"/>
      <c r="H53" s="46"/>
      <c r="I53" s="47"/>
      <c r="J53" s="45"/>
      <c r="K53" s="41"/>
      <c r="L53" s="41"/>
      <c r="M53" s="41"/>
      <c r="N53" s="41"/>
      <c r="O53" s="46"/>
      <c r="P53" s="48"/>
      <c r="Q53" s="140" t="str">
        <f t="shared" si="0"/>
        <v/>
      </c>
    </row>
    <row r="54" spans="1:17" s="37" customFormat="1" ht="19.5" customHeight="1">
      <c r="A54" s="41"/>
      <c r="B54" s="42"/>
      <c r="C54" s="42"/>
      <c r="D54" s="43"/>
      <c r="E54" s="44"/>
      <c r="F54" s="41"/>
      <c r="G54" s="45"/>
      <c r="H54" s="46"/>
      <c r="I54" s="47"/>
      <c r="J54" s="45"/>
      <c r="K54" s="41"/>
      <c r="L54" s="41"/>
      <c r="M54" s="41"/>
      <c r="N54" s="41"/>
      <c r="O54" s="46"/>
      <c r="P54" s="48"/>
      <c r="Q54" s="140" t="str">
        <f t="shared" si="0"/>
        <v/>
      </c>
    </row>
    <row r="55" spans="1:17" s="37" customFormat="1" ht="19.5" customHeight="1">
      <c r="A55" s="41"/>
      <c r="B55" s="42"/>
      <c r="C55" s="42"/>
      <c r="D55" s="43"/>
      <c r="E55" s="44"/>
      <c r="F55" s="41"/>
      <c r="G55" s="45"/>
      <c r="H55" s="46"/>
      <c r="I55" s="47"/>
      <c r="J55" s="45"/>
      <c r="K55" s="41"/>
      <c r="L55" s="41"/>
      <c r="M55" s="41"/>
      <c r="N55" s="41"/>
      <c r="O55" s="46"/>
      <c r="P55" s="48"/>
      <c r="Q55" s="140" t="str">
        <f t="shared" si="0"/>
        <v/>
      </c>
    </row>
    <row r="56" spans="1:17" s="37" customFormat="1" ht="19.5" customHeight="1">
      <c r="A56" s="41"/>
      <c r="B56" s="42"/>
      <c r="C56" s="42"/>
      <c r="D56" s="43"/>
      <c r="E56" s="44"/>
      <c r="F56" s="41"/>
      <c r="G56" s="45"/>
      <c r="H56" s="46"/>
      <c r="I56" s="47"/>
      <c r="J56" s="45"/>
      <c r="K56" s="41"/>
      <c r="L56" s="41"/>
      <c r="M56" s="41"/>
      <c r="N56" s="41"/>
      <c r="O56" s="46"/>
      <c r="P56" s="48"/>
      <c r="Q56" s="140" t="str">
        <f t="shared" si="0"/>
        <v/>
      </c>
    </row>
    <row r="57" spans="1:17" s="37" customFormat="1" ht="19.5" customHeight="1">
      <c r="A57" s="41"/>
      <c r="B57" s="42"/>
      <c r="C57" s="42"/>
      <c r="D57" s="43"/>
      <c r="E57" s="44"/>
      <c r="F57" s="41"/>
      <c r="G57" s="45"/>
      <c r="H57" s="46"/>
      <c r="I57" s="47"/>
      <c r="J57" s="45"/>
      <c r="K57" s="41"/>
      <c r="L57" s="41"/>
      <c r="M57" s="41"/>
      <c r="N57" s="41"/>
      <c r="O57" s="46"/>
      <c r="P57" s="48"/>
      <c r="Q57" s="140" t="str">
        <f t="shared" si="0"/>
        <v/>
      </c>
    </row>
    <row r="58" spans="1:17" s="37" customFormat="1" ht="19.5" customHeight="1">
      <c r="A58" s="41"/>
      <c r="B58" s="42"/>
      <c r="C58" s="42"/>
      <c r="D58" s="43"/>
      <c r="E58" s="44"/>
      <c r="F58" s="41"/>
      <c r="G58" s="45"/>
      <c r="H58" s="46"/>
      <c r="I58" s="47"/>
      <c r="J58" s="45"/>
      <c r="K58" s="41"/>
      <c r="L58" s="41"/>
      <c r="M58" s="41"/>
      <c r="N58" s="41"/>
      <c r="O58" s="46"/>
      <c r="P58" s="48"/>
      <c r="Q58" s="140" t="str">
        <f t="shared" si="0"/>
        <v/>
      </c>
    </row>
    <row r="59" spans="1:17" s="37" customFormat="1" ht="19.5" customHeight="1">
      <c r="A59" s="41"/>
      <c r="B59" s="42"/>
      <c r="C59" s="42"/>
      <c r="D59" s="43"/>
      <c r="E59" s="44"/>
      <c r="F59" s="41"/>
      <c r="G59" s="45"/>
      <c r="H59" s="46"/>
      <c r="I59" s="47"/>
      <c r="J59" s="45"/>
      <c r="K59" s="41"/>
      <c r="L59" s="41"/>
      <c r="M59" s="41"/>
      <c r="N59" s="41"/>
      <c r="O59" s="46"/>
      <c r="P59" s="48"/>
      <c r="Q59" s="140" t="str">
        <f t="shared" si="0"/>
        <v/>
      </c>
    </row>
    <row r="60" spans="1:17" s="37" customFormat="1" ht="19.5" customHeight="1">
      <c r="A60" s="41"/>
      <c r="B60" s="42"/>
      <c r="C60" s="42"/>
      <c r="D60" s="43"/>
      <c r="E60" s="44"/>
      <c r="F60" s="41"/>
      <c r="G60" s="45"/>
      <c r="H60" s="46"/>
      <c r="I60" s="47"/>
      <c r="J60" s="45"/>
      <c r="K60" s="41"/>
      <c r="L60" s="41"/>
      <c r="M60" s="41"/>
      <c r="N60" s="41"/>
      <c r="O60" s="46"/>
      <c r="P60" s="48"/>
      <c r="Q60" s="140" t="str">
        <f t="shared" si="0"/>
        <v/>
      </c>
    </row>
    <row r="61" spans="1:17" s="37" customFormat="1" ht="19.5" customHeight="1">
      <c r="A61" s="41"/>
      <c r="B61" s="42"/>
      <c r="C61" s="42"/>
      <c r="D61" s="43"/>
      <c r="E61" s="44"/>
      <c r="F61" s="41"/>
      <c r="G61" s="45"/>
      <c r="H61" s="46"/>
      <c r="I61" s="47"/>
      <c r="J61" s="45"/>
      <c r="K61" s="41"/>
      <c r="L61" s="41"/>
      <c r="M61" s="41"/>
      <c r="N61" s="41"/>
      <c r="O61" s="46"/>
      <c r="P61" s="48"/>
      <c r="Q61" s="140" t="str">
        <f t="shared" si="0"/>
        <v/>
      </c>
    </row>
    <row r="62" spans="1:17" s="37" customFormat="1" ht="19.5" customHeight="1">
      <c r="A62" s="41"/>
      <c r="B62" s="42"/>
      <c r="C62" s="42"/>
      <c r="D62" s="43"/>
      <c r="E62" s="44"/>
      <c r="F62" s="41"/>
      <c r="G62" s="45"/>
      <c r="H62" s="46"/>
      <c r="I62" s="47"/>
      <c r="J62" s="45"/>
      <c r="K62" s="41"/>
      <c r="L62" s="41"/>
      <c r="M62" s="41"/>
      <c r="N62" s="41"/>
      <c r="O62" s="46"/>
      <c r="P62" s="48"/>
      <c r="Q62" s="140" t="str">
        <f t="shared" si="0"/>
        <v/>
      </c>
    </row>
    <row r="63" spans="1:17" s="37" customFormat="1" ht="19.5" customHeight="1">
      <c r="A63" s="41"/>
      <c r="B63" s="42"/>
      <c r="C63" s="42"/>
      <c r="D63" s="43"/>
      <c r="E63" s="44"/>
      <c r="F63" s="41"/>
      <c r="G63" s="45"/>
      <c r="H63" s="46"/>
      <c r="I63" s="47"/>
      <c r="J63" s="45"/>
      <c r="K63" s="41"/>
      <c r="L63" s="41"/>
      <c r="M63" s="41"/>
      <c r="N63" s="41"/>
      <c r="O63" s="46"/>
      <c r="P63" s="48"/>
      <c r="Q63" s="140" t="str">
        <f t="shared" si="0"/>
        <v/>
      </c>
    </row>
    <row r="64" spans="1:17" s="37" customFormat="1" ht="19.5" customHeight="1">
      <c r="A64" s="41"/>
      <c r="B64" s="42"/>
      <c r="C64" s="42"/>
      <c r="D64" s="43"/>
      <c r="E64" s="44"/>
      <c r="F64" s="41"/>
      <c r="G64" s="45"/>
      <c r="H64" s="46"/>
      <c r="I64" s="47"/>
      <c r="J64" s="45"/>
      <c r="K64" s="41"/>
      <c r="L64" s="41"/>
      <c r="M64" s="41"/>
      <c r="N64" s="41"/>
      <c r="O64" s="46"/>
      <c r="P64" s="48"/>
      <c r="Q64" s="140" t="str">
        <f t="shared" si="0"/>
        <v/>
      </c>
    </row>
    <row r="65" spans="1:17" s="37" customFormat="1" ht="19.5" customHeight="1">
      <c r="A65" s="41"/>
      <c r="B65" s="42"/>
      <c r="C65" s="42"/>
      <c r="D65" s="43"/>
      <c r="E65" s="44"/>
      <c r="F65" s="41"/>
      <c r="G65" s="45"/>
      <c r="H65" s="46"/>
      <c r="I65" s="47"/>
      <c r="J65" s="45"/>
      <c r="K65" s="41"/>
      <c r="L65" s="41"/>
      <c r="M65" s="41"/>
      <c r="N65" s="41"/>
      <c r="O65" s="46"/>
      <c r="P65" s="48"/>
      <c r="Q65" s="140" t="str">
        <f t="shared" si="0"/>
        <v/>
      </c>
    </row>
    <row r="66" spans="1:17" s="37" customFormat="1" ht="19.5" customHeight="1">
      <c r="A66" s="41"/>
      <c r="B66" s="42"/>
      <c r="C66" s="42"/>
      <c r="D66" s="43"/>
      <c r="E66" s="44"/>
      <c r="F66" s="41"/>
      <c r="G66" s="45"/>
      <c r="H66" s="46"/>
      <c r="I66" s="47"/>
      <c r="J66" s="45"/>
      <c r="K66" s="41"/>
      <c r="L66" s="41"/>
      <c r="M66" s="41"/>
      <c r="N66" s="41"/>
      <c r="O66" s="46"/>
      <c r="P66" s="48"/>
      <c r="Q66" s="140" t="str">
        <f t="shared" si="0"/>
        <v/>
      </c>
    </row>
    <row r="67" spans="1:17" s="37" customFormat="1" ht="19.5" customHeight="1">
      <c r="A67" s="41"/>
      <c r="B67" s="42"/>
      <c r="C67" s="42"/>
      <c r="D67" s="43"/>
      <c r="E67" s="44"/>
      <c r="F67" s="41"/>
      <c r="G67" s="45"/>
      <c r="H67" s="46"/>
      <c r="I67" s="47"/>
      <c r="J67" s="45"/>
      <c r="K67" s="41"/>
      <c r="L67" s="41"/>
      <c r="M67" s="41"/>
      <c r="N67" s="41"/>
      <c r="O67" s="46"/>
      <c r="P67" s="48"/>
      <c r="Q67" s="140" t="str">
        <f t="shared" si="0"/>
        <v/>
      </c>
    </row>
    <row r="68" spans="1:17" s="37" customFormat="1" ht="19.5" customHeight="1">
      <c r="A68" s="41"/>
      <c r="B68" s="42"/>
      <c r="C68" s="42"/>
      <c r="D68" s="43"/>
      <c r="E68" s="44"/>
      <c r="F68" s="41"/>
      <c r="G68" s="45"/>
      <c r="H68" s="46"/>
      <c r="I68" s="47"/>
      <c r="J68" s="45"/>
      <c r="K68" s="41"/>
      <c r="L68" s="41"/>
      <c r="M68" s="41"/>
      <c r="N68" s="41"/>
      <c r="O68" s="46"/>
      <c r="P68" s="48"/>
      <c r="Q68" s="140" t="str">
        <f t="shared" si="0"/>
        <v/>
      </c>
    </row>
    <row r="69" spans="1:17" s="37" customFormat="1" ht="19.5" customHeight="1">
      <c r="A69" s="41"/>
      <c r="B69" s="42"/>
      <c r="C69" s="42"/>
      <c r="D69" s="43"/>
      <c r="E69" s="44"/>
      <c r="F69" s="41"/>
      <c r="G69" s="45"/>
      <c r="H69" s="46"/>
      <c r="I69" s="47"/>
      <c r="J69" s="45"/>
      <c r="K69" s="41"/>
      <c r="L69" s="41"/>
      <c r="M69" s="41"/>
      <c r="N69" s="41"/>
      <c r="O69" s="46"/>
      <c r="P69" s="48"/>
      <c r="Q69" s="140" t="str">
        <f t="shared" si="0"/>
        <v/>
      </c>
    </row>
    <row r="70" spans="1:17" s="37" customFormat="1" ht="19.5" customHeight="1">
      <c r="A70" s="41"/>
      <c r="B70" s="42"/>
      <c r="C70" s="42"/>
      <c r="D70" s="43"/>
      <c r="E70" s="44"/>
      <c r="F70" s="41"/>
      <c r="G70" s="45"/>
      <c r="H70" s="46"/>
      <c r="I70" s="47"/>
      <c r="J70" s="45"/>
      <c r="K70" s="41"/>
      <c r="L70" s="41"/>
      <c r="M70" s="41"/>
      <c r="N70" s="41"/>
      <c r="O70" s="46"/>
      <c r="P70" s="48"/>
      <c r="Q70" s="140" t="str">
        <f t="shared" si="0"/>
        <v/>
      </c>
    </row>
    <row r="71" spans="1:17" s="37" customFormat="1" ht="19.5" customHeight="1">
      <c r="A71" s="41"/>
      <c r="B71" s="42"/>
      <c r="C71" s="42"/>
      <c r="D71" s="43"/>
      <c r="E71" s="44"/>
      <c r="F71" s="41"/>
      <c r="G71" s="45"/>
      <c r="H71" s="46"/>
      <c r="I71" s="47"/>
      <c r="J71" s="45"/>
      <c r="K71" s="41"/>
      <c r="L71" s="41"/>
      <c r="M71" s="41"/>
      <c r="N71" s="41"/>
      <c r="O71" s="46"/>
      <c r="P71" s="48"/>
      <c r="Q71" s="140" t="str">
        <f t="shared" si="0"/>
        <v/>
      </c>
    </row>
    <row r="72" spans="1:17" s="37" customFormat="1" ht="19.5" customHeight="1">
      <c r="A72" s="41"/>
      <c r="B72" s="42"/>
      <c r="C72" s="42"/>
      <c r="D72" s="43"/>
      <c r="E72" s="44"/>
      <c r="F72" s="41"/>
      <c r="G72" s="45"/>
      <c r="H72" s="46"/>
      <c r="I72" s="47"/>
      <c r="J72" s="45"/>
      <c r="K72" s="41"/>
      <c r="L72" s="41"/>
      <c r="M72" s="41"/>
      <c r="N72" s="41"/>
      <c r="O72" s="46"/>
      <c r="P72" s="48"/>
      <c r="Q72" s="140" t="str">
        <f t="shared" si="0"/>
        <v/>
      </c>
    </row>
    <row r="73" spans="1:17" s="37" customFormat="1" ht="19.5" customHeight="1">
      <c r="A73" s="41"/>
      <c r="B73" s="42"/>
      <c r="C73" s="42"/>
      <c r="D73" s="43"/>
      <c r="E73" s="44"/>
      <c r="F73" s="41"/>
      <c r="G73" s="45"/>
      <c r="H73" s="46"/>
      <c r="I73" s="47"/>
      <c r="J73" s="45"/>
      <c r="K73" s="41"/>
      <c r="L73" s="41"/>
      <c r="M73" s="41"/>
      <c r="N73" s="41"/>
      <c r="O73" s="46"/>
      <c r="P73" s="48"/>
      <c r="Q73" s="140" t="str">
        <f t="shared" si="0"/>
        <v/>
      </c>
    </row>
    <row r="74" spans="1:17" s="37" customFormat="1" ht="19.5" customHeight="1">
      <c r="A74" s="41"/>
      <c r="B74" s="42"/>
      <c r="C74" s="42"/>
      <c r="D74" s="43"/>
      <c r="E74" s="44"/>
      <c r="F74" s="41"/>
      <c r="G74" s="45"/>
      <c r="H74" s="46"/>
      <c r="I74" s="47"/>
      <c r="J74" s="45"/>
      <c r="K74" s="41"/>
      <c r="L74" s="41"/>
      <c r="M74" s="41"/>
      <c r="N74" s="41"/>
      <c r="O74" s="46"/>
      <c r="P74" s="48"/>
      <c r="Q74" s="140" t="str">
        <f t="shared" si="0"/>
        <v/>
      </c>
    </row>
    <row r="75" spans="1:17" s="37" customFormat="1" ht="19.5" customHeight="1">
      <c r="A75" s="41"/>
      <c r="B75" s="42"/>
      <c r="C75" s="42"/>
      <c r="D75" s="43"/>
      <c r="E75" s="44"/>
      <c r="F75" s="41"/>
      <c r="G75" s="45"/>
      <c r="H75" s="46"/>
      <c r="I75" s="47"/>
      <c r="J75" s="45"/>
      <c r="K75" s="41"/>
      <c r="L75" s="41"/>
      <c r="M75" s="41"/>
      <c r="N75" s="41"/>
      <c r="O75" s="46"/>
      <c r="P75" s="48"/>
      <c r="Q75" s="140" t="str">
        <f t="shared" si="0"/>
        <v/>
      </c>
    </row>
    <row r="76" spans="1:17" s="37" customFormat="1" ht="19.5" customHeight="1">
      <c r="A76" s="41"/>
      <c r="B76" s="42"/>
      <c r="C76" s="42"/>
      <c r="D76" s="43"/>
      <c r="E76" s="44"/>
      <c r="F76" s="41"/>
      <c r="G76" s="45"/>
      <c r="H76" s="46"/>
      <c r="I76" s="47"/>
      <c r="J76" s="45"/>
      <c r="K76" s="41"/>
      <c r="L76" s="41"/>
      <c r="M76" s="41"/>
      <c r="N76" s="41"/>
      <c r="O76" s="46"/>
      <c r="P76" s="48"/>
      <c r="Q76" s="140" t="str">
        <f t="shared" si="0"/>
        <v/>
      </c>
    </row>
  </sheetData>
  <sheetProtection sheet="1" formatCells="0" formatColumns="0" formatRows="0" insertHyperlinks="0" deleteRows="0" sort="0" autoFilter="0" pivotTables="0"/>
  <mergeCells count="19">
    <mergeCell ref="A2:B2"/>
    <mergeCell ref="P15:P16"/>
    <mergeCell ref="A15:A16"/>
    <mergeCell ref="I15:O15"/>
    <mergeCell ref="A14:B14"/>
    <mergeCell ref="G15:G16"/>
    <mergeCell ref="F15:F16"/>
    <mergeCell ref="H15:H16"/>
    <mergeCell ref="B10:G10"/>
    <mergeCell ref="B12:G12"/>
    <mergeCell ref="E15:E16"/>
    <mergeCell ref="B15:B16"/>
    <mergeCell ref="D15:D16"/>
    <mergeCell ref="C15:C16"/>
    <mergeCell ref="J3:J4"/>
    <mergeCell ref="L3:M3"/>
    <mergeCell ref="N3:O3"/>
    <mergeCell ref="L4:M4"/>
    <mergeCell ref="N4:O4"/>
  </mergeCells>
  <phoneticPr fontId="4"/>
  <conditionalFormatting sqref="A17:P76">
    <cfRule type="expression" dxfId="22" priority="15">
      <formula>MOD(ROW(),2)=0</formula>
    </cfRule>
  </conditionalFormatting>
  <conditionalFormatting sqref="B6">
    <cfRule type="expression" dxfId="21" priority="1">
      <formula>AND(COUNTA($B$7:$B$9,$B$11,$A$17:$P$17)&gt;0,$B$6="")</formula>
    </cfRule>
  </conditionalFormatting>
  <conditionalFormatting sqref="B7">
    <cfRule type="expression" dxfId="20" priority="2">
      <formula>AND(COUNTA($B$8:$B$9,$B$11,$A$17:$P$17)&gt;0,$B$7="")</formula>
    </cfRule>
  </conditionalFormatting>
  <conditionalFormatting sqref="B8">
    <cfRule type="expression" dxfId="19" priority="3">
      <formula>AND(COUNTA($B$9,$B$11,$A$17:$P$17)&gt;0,$B$8="")</formula>
    </cfRule>
  </conditionalFormatting>
  <conditionalFormatting sqref="B9">
    <cfRule type="expression" dxfId="18" priority="4">
      <formula>AND(COUNTA($B$11,$A$17:$P$17)&gt;0,$B$9="")</formula>
    </cfRule>
  </conditionalFormatting>
  <conditionalFormatting sqref="B11">
    <cfRule type="expression" dxfId="17" priority="5">
      <formula>AND(COUNTA($A$17:$P$17)&gt;0,$B$11="")</formula>
    </cfRule>
  </conditionalFormatting>
  <conditionalFormatting sqref="A17:A76">
    <cfRule type="expression" dxfId="16" priority="6">
      <formula>AND(OR(COUNTA($A18:$H18)&gt;0,COUNTA($B17:$P17)&gt;0),$A17="")</formula>
    </cfRule>
  </conditionalFormatting>
  <conditionalFormatting sqref="D17:D76">
    <cfRule type="expression" dxfId="15" priority="10">
      <formula>AND(OR(COUNTA($A18:$H18)&gt;0,COUNTA($E17:$P17)&gt;0),$D17="")</formula>
    </cfRule>
  </conditionalFormatting>
  <conditionalFormatting sqref="E17:E76">
    <cfRule type="expression" dxfId="14" priority="11">
      <formula>AND(OR(COUNTA($A18:$H18)&gt;0,COUNTA($F17:$P17)&gt;0),$E17="")</formula>
    </cfRule>
  </conditionalFormatting>
  <conditionalFormatting sqref="F17:F76">
    <cfRule type="expression" dxfId="13" priority="12">
      <formula>AND(OR(COUNTA($A18:$H18)&gt;0,COUNTA($G17:$P17)&gt;0),$F17="")</formula>
    </cfRule>
  </conditionalFormatting>
  <conditionalFormatting sqref="H17:H76">
    <cfRule type="expression" dxfId="12" priority="13">
      <formula>AND(OR(COUNTA($A18:$H18)&gt;0,COUNTA($I17:$P17)&gt;0),$H17="")</formula>
    </cfRule>
  </conditionalFormatting>
  <conditionalFormatting sqref="C17:C76">
    <cfRule type="expression" dxfId="11" priority="7">
      <formula>AND(OR(COUNTA($A18:$H18)&gt;0,COUNTA($D17:$P17)&gt;0),$C17="")</formula>
    </cfRule>
  </conditionalFormatting>
  <conditionalFormatting sqref="D17:J76 L17:O76">
    <cfRule type="expression" dxfId="10" priority="8">
      <formula>AND($B17&lt;&gt;"",COUNTIF($C17,"*全*")&gt;0)</formula>
    </cfRule>
  </conditionalFormatting>
  <conditionalFormatting sqref="D17:E76 G17:H76">
    <cfRule type="expression" dxfId="9" priority="9">
      <formula>AND($F17="未調査")</formula>
    </cfRule>
  </conditionalFormatting>
  <dataValidations count="17">
    <dataValidation type="list" allowBlank="1" showErrorMessage="1" errorTitle="入力エラー" error="「緑有」、「有」、「無」のいずれかを選択してください。_x000a_また、未調査の場合も「未調査」と選択してください。" sqref="F17:F76">
      <formula1>"緑有,有,無,未調査"</formula1>
    </dataValidation>
    <dataValidation type="list" imeMode="off" showErrorMessage="1" errorTitle="入力エラー" error="調査日を「半角数字」で入力してください" sqref="B7">
      <formula1>"1,2,3,4,5,6,7,8,9,10,11,12,13,14,15,16,17,18,19,20,21,22,23,24,25,26,27,28,29,30,31"</formula1>
    </dataValidation>
    <dataValidation type="list" imeMode="off" showErrorMessage="1" errorTitle="入力エラー" error="調査月を「半角数字」で入力してください" sqref="B6">
      <formula1>"1,2,3,4,5,6,7,8,9,10,11,12"</formula1>
    </dataValidation>
    <dataValidation type="whole" imeMode="halfAlpha" allowBlank="1" showErrorMessage="1" errorTitle="西暦でご入力ください" error="解析に使用するため、西暦４桁の数字（2019,2020など）でご入力ください" sqref="B5">
      <formula1>1000</formula1>
      <formula2>3000</formula2>
    </dataValidation>
    <dataValidation type="list" allowBlank="1" showInputMessage="1" showErrorMessage="1" errorTitle="入力エラー" error="「初夏」「秋」もしくは「その他」を選択してください" sqref="B8">
      <formula1>"初夏,秋,その他"</formula1>
    </dataValidation>
    <dataValidation type="whole" errorStyle="warning" imeMode="off" allowBlank="1" showInputMessage="1" showErrorMessage="1" errorTitle="入力エラー" error="調査に参加した人数を｢半角数字」で入力してください" sqref="D18:D76">
      <formula1>0</formula1>
      <formula2>1000</formula2>
    </dataValidation>
    <dataValidation imeMode="fullKatakana" allowBlank="1" showInputMessage="1" sqref="I17:J76 G17:G76"/>
    <dataValidation type="whole" imeMode="off" allowBlank="1" showInputMessage="1" showErrorMessage="1" errorTitle="入力エラー" error="発見できた巣の数を「半角数字」で入力してください。_x000a_巣の有無が「無」の場合、巣数は「0」を入力してください。" sqref="H17:H76">
      <formula1>0</formula1>
      <formula2>1000</formula2>
    </dataValidation>
    <dataValidation type="list" allowBlank="1" showInputMessage="1" sqref="A19:A76">
      <formula1>"A,B,C,D,E,F,G,H,I,J,K"</formula1>
    </dataValidation>
    <dataValidation type="whole" errorStyle="warning" imeMode="off" allowBlank="1" showInputMessage="1" showErrorMessage="1" errorTitle="入力エラー" error="探索した時間（分）を半角数字で入力してください" sqref="E17:E21 E23:E76">
      <formula1>0</formula1>
      <formula2>3600</formula2>
    </dataValidation>
    <dataValidation type="list" errorStyle="warning" allowBlank="1" showInputMessage="1" showErrorMessage="1" errorTitle="入力エラー" error="以下から選択してください_x000a_「1」　水田_x000a_「2」　休耕・耕作放棄地_x000a_「3」　ため池、用水路　　_x000a_「4」　河川敷_x000a_「5」　堤防のり面_x000a_「6」　湿地、湿原、湖沼_x000a_「7」　道路のり面、造成地_x000a_「8」　その他草地_x000a_「9」　採草放牧地_x000a_「10」 その他草地" sqref="L17:L76">
      <formula1>"1,2,3,4,5,6,7,8,9,10"</formula1>
    </dataValidation>
    <dataValidation type="list" errorStyle="warning" allowBlank="1" showErrorMessage="1" errorTitle="入力エラー" error="以下の中から選択して下さい_x000a_「1」　10m2未満_x000a_「2」　10～100m2_x000a_「3」　100～1000m2_x000a_「4」　1000～10000m2_x000a_「5」　10000m2以上" sqref="K17:K76">
      <formula1>"1,2,3,4,5"</formula1>
    </dataValidation>
    <dataValidation type="list" errorStyle="warning" imeMode="off" allowBlank="1" showInputMessage="1" showErrorMessage="1" errorTitle="入力エラー" error="以下から選択して下さい_x000a_「1」 年１回の刈り取り　　_x000a_「2」 年2回以上の刈り取り_x000a_「3」 不定期的な刈り取り_x000a_「4」 火入れ（野焼き）_x000a_「5」 放牧_x000a_「6」 特になし_x000a_「7」 不明" sqref="M17:M76">
      <formula1>"1,2,3,4,5,6,7"</formula1>
    </dataValidation>
    <dataValidation type="list" errorStyle="warning" allowBlank="1" showErrorMessage="1" errorTitle="入力エラー" error="「近い」「遠い」から選択してください" sqref="N17:O76">
      <formula1>"近い,遠い"</formula1>
    </dataValidation>
    <dataValidation type="list" errorStyle="warning" allowBlank="1" showInputMessage="1" sqref="A17:A18">
      <formula1>"A,B,C,D,E,F,G,H,I,J,K"</formula1>
    </dataValidation>
    <dataValidation type="whole" imeMode="off" allowBlank="1" showInputMessage="1" showErrorMessage="1" errorTitle="入力エラー" error="調査に参加した人数を｢半角数字」で入力してください" sqref="D17 B11">
      <formula1>0</formula1>
      <formula2>1000</formula2>
    </dataValidation>
    <dataValidation type="whole" imeMode="off" allowBlank="1" showInputMessage="1" showErrorMessage="1" errorTitle="入力エラー" error="探索した時間（分）を半角数字で入力してください" sqref="E22">
      <formula1>0</formula1>
      <formula2>3600</formula2>
    </dataValidation>
  </dataValidations>
  <printOptions horizontalCentered="1"/>
  <pageMargins left="0.78740157480314965" right="0.78740157480314965" top="0.73" bottom="0.6" header="0.51181102362204722" footer="0.51181102362204722"/>
  <pageSetup paperSize="9" scale="45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G25"/>
  <sheetViews>
    <sheetView showGridLines="0" zoomScaleNormal="100" workbookViewId="0"/>
  </sheetViews>
  <sheetFormatPr defaultColWidth="9" defaultRowHeight="12.9"/>
  <cols>
    <col min="1" max="1" width="16.41796875" style="120" customWidth="1"/>
    <col min="2" max="2" width="14" style="120" customWidth="1"/>
    <col min="3" max="3" width="14.7890625" style="120" customWidth="1"/>
    <col min="4" max="4" width="13.1015625" style="120" customWidth="1"/>
    <col min="5" max="5" width="20.20703125" style="120" customWidth="1"/>
    <col min="6" max="16384" width="9" style="120"/>
  </cols>
  <sheetData>
    <row r="1" spans="1:7" ht="20.7">
      <c r="A1" s="119" t="s">
        <v>536</v>
      </c>
    </row>
    <row r="2" spans="1:7" ht="21.6" customHeight="1">
      <c r="A2" s="119" t="s">
        <v>469</v>
      </c>
    </row>
    <row r="3" spans="1:7" s="76" customFormat="1" ht="12.6" customHeight="1"/>
    <row r="4" spans="1:7" s="121" customFormat="1" ht="12.3">
      <c r="A4" s="228" t="s">
        <v>533</v>
      </c>
      <c r="B4" s="228"/>
      <c r="C4" s="228"/>
      <c r="D4" s="228"/>
      <c r="E4" s="228"/>
    </row>
    <row r="5" spans="1:7" s="121" customFormat="1" ht="31.2" customHeight="1">
      <c r="A5" s="122" t="str">
        <f>IF(OR(COUNTIF(B16:B17,"△入力中")&gt;0,COUNTIF(B16:B17,"×未入力")&gt;0),"まだ未入力の項目があるようです。お手数おかけしますが、下の入力チェックをご確認ください","")</f>
        <v>まだ未入力の項目があるようです。お手数おかけしますが、下の入力チェックをご確認ください</v>
      </c>
      <c r="B5" s="123"/>
      <c r="C5" s="123"/>
      <c r="D5" s="123"/>
      <c r="E5" s="123"/>
    </row>
    <row r="6" spans="1:7" s="121" customFormat="1" ht="6" customHeight="1">
      <c r="A6" s="76"/>
    </row>
    <row r="7" spans="1:7" s="76" customFormat="1" ht="16.8" customHeight="1">
      <c r="A7" s="124" t="s">
        <v>470</v>
      </c>
      <c r="B7" s="125"/>
      <c r="C7" s="125"/>
      <c r="D7" s="126"/>
      <c r="E7" s="126"/>
    </row>
    <row r="8" spans="1:7" s="76" customFormat="1" ht="12.3">
      <c r="A8" s="76" t="s">
        <v>471</v>
      </c>
    </row>
    <row r="9" spans="1:7" s="76" customFormat="1" ht="12.3">
      <c r="A9" s="76" t="s">
        <v>472</v>
      </c>
    </row>
    <row r="10" spans="1:7" s="76" customFormat="1" ht="12.3">
      <c r="A10" s="76" t="s">
        <v>473</v>
      </c>
    </row>
    <row r="11" spans="1:7" s="76" customFormat="1" ht="12.3">
      <c r="A11" s="76" t="s">
        <v>474</v>
      </c>
    </row>
    <row r="12" spans="1:7" s="76" customFormat="1" ht="12.3">
      <c r="F12" s="127"/>
    </row>
    <row r="13" spans="1:7" s="76" customFormat="1" ht="12.6" thickBot="1">
      <c r="A13" s="128" t="s">
        <v>499</v>
      </c>
      <c r="F13" s="127"/>
      <c r="G13" s="129"/>
    </row>
    <row r="14" spans="1:7" s="76" customFormat="1" ht="12.3">
      <c r="A14" s="229" t="s">
        <v>475</v>
      </c>
      <c r="B14" s="231" t="s">
        <v>468</v>
      </c>
      <c r="C14" s="233" t="s">
        <v>476</v>
      </c>
      <c r="D14" s="233"/>
      <c r="E14" s="234"/>
    </row>
    <row r="15" spans="1:7" s="76" customFormat="1" ht="12.6" thickBot="1">
      <c r="A15" s="230"/>
      <c r="B15" s="232"/>
      <c r="C15" s="130" t="s">
        <v>300</v>
      </c>
      <c r="D15" s="130" t="s">
        <v>480</v>
      </c>
      <c r="E15" s="131" t="s">
        <v>493</v>
      </c>
    </row>
    <row r="16" spans="1:7" s="76" customFormat="1" ht="21.6" customHeight="1" thickTop="1">
      <c r="A16" s="132" t="s">
        <v>479</v>
      </c>
      <c r="B16" s="133" t="str">
        <f>IF(C16="○完了","○入力済",C16)</f>
        <v>×未入力</v>
      </c>
      <c r="C16" s="134" t="str">
        <f>特徴的な変化!G4</f>
        <v>×未入力</v>
      </c>
      <c r="D16" s="235"/>
      <c r="E16" s="236"/>
    </row>
    <row r="17" spans="1:5" s="76" customFormat="1" ht="21.6" customHeight="1" thickBot="1">
      <c r="A17" s="135" t="s">
        <v>478</v>
      </c>
      <c r="B17" s="136" t="str">
        <f>IF(COUNTIF(D17:E17,"×未入力")=2, "×未入力", IF(COUNTIF(D17:E17,"○完了")=2,"○入力済", "△入力中"))</f>
        <v>×未入力</v>
      </c>
      <c r="C17" s="137"/>
      <c r="D17" s="138" t="str">
        <f>入力用フォーム!L4</f>
        <v>×未入力</v>
      </c>
      <c r="E17" s="139" t="str">
        <f>入力用フォーム!N4</f>
        <v>×未入力</v>
      </c>
    </row>
    <row r="18" spans="1:5" s="76" customFormat="1" ht="12.3"/>
    <row r="19" spans="1:5" s="76" customFormat="1" ht="12.3">
      <c r="A19" s="76" t="s">
        <v>477</v>
      </c>
    </row>
    <row r="20" spans="1:5" s="76" customFormat="1" ht="12.3"/>
    <row r="21" spans="1:5" s="76" customFormat="1" ht="12.3"/>
    <row r="22" spans="1:5" s="76" customFormat="1">
      <c r="A22" s="145" t="s">
        <v>532</v>
      </c>
    </row>
    <row r="23" spans="1:5" s="76" customFormat="1" ht="12.3"/>
    <row r="24" spans="1:5" s="76" customFormat="1" ht="12.3"/>
    <row r="25" spans="1:5" s="76" customFormat="1" ht="12.3"/>
  </sheetData>
  <sheetProtection sheet="1" objects="1" scenarios="1"/>
  <mergeCells count="5">
    <mergeCell ref="A4:E4"/>
    <mergeCell ref="A14:A15"/>
    <mergeCell ref="B14:B15"/>
    <mergeCell ref="C14:E14"/>
    <mergeCell ref="D16:E16"/>
  </mergeCells>
  <phoneticPr fontId="4"/>
  <conditionalFormatting sqref="B16:B17 D17:E17">
    <cfRule type="containsText" dxfId="8" priority="7" stopIfTrue="1" operator="containsText" text="○">
      <formula>NOT(ISERROR(SEARCH("○",B16)))</formula>
    </cfRule>
    <cfRule type="containsText" dxfId="7" priority="8" stopIfTrue="1" operator="containsText" text="△入力中">
      <formula>NOT(ISERROR(SEARCH("△入力中",B16)))</formula>
    </cfRule>
    <cfRule type="containsText" dxfId="6" priority="9" stopIfTrue="1" operator="containsText" text="×">
      <formula>NOT(ISERROR(SEARCH("×",B16)))</formula>
    </cfRule>
  </conditionalFormatting>
  <conditionalFormatting sqref="C16:D16">
    <cfRule type="containsText" dxfId="5" priority="4" stopIfTrue="1" operator="containsText" text="○">
      <formula>NOT(ISERROR(SEARCH("○",C16)))</formula>
    </cfRule>
    <cfRule type="containsText" dxfId="4" priority="5" stopIfTrue="1" operator="containsText" text="△入力中">
      <formula>NOT(ISERROR(SEARCH("△入力中",C16)))</formula>
    </cfRule>
    <cfRule type="containsText" dxfId="3" priority="6" stopIfTrue="1" operator="containsText" text="×">
      <formula>NOT(ISERROR(SEARCH("×",C16)))</formula>
    </cfRule>
  </conditionalFormatting>
  <conditionalFormatting sqref="C17">
    <cfRule type="containsText" dxfId="2" priority="1" stopIfTrue="1" operator="containsText" text="○">
      <formula>NOT(ISERROR(SEARCH("○",C17)))</formula>
    </cfRule>
    <cfRule type="containsText" dxfId="1" priority="2" stopIfTrue="1" operator="containsText" text="△入力中">
      <formula>NOT(ISERROR(SEARCH("△入力中",C17)))</formula>
    </cfRule>
    <cfRule type="containsText" dxfId="0" priority="3" stopIfTrue="1" operator="containsText" text="×">
      <formula>NOT(ISERROR(SEARCH("×",C17)))</formula>
    </cfRule>
  </conditionalFormatting>
  <hyperlinks>
    <hyperlink ref="C16" location="特徴的な変化!G3" display="特徴的な変化!G3"/>
    <hyperlink ref="D17" location="入力用フォーム!L3" display="入力用フォーム!L3"/>
    <hyperlink ref="E17" location="入力用フォーム!N3" display="入力用フォーム!N3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sitelist</vt:lpstr>
      <vt:lpstr>入力例(特徴的な変化)</vt:lpstr>
      <vt:lpstr>入力例</vt:lpstr>
      <vt:lpstr>特徴的な変化</vt:lpstr>
      <vt:lpstr>入力用フォーム</vt:lpstr>
      <vt:lpstr>チェック表</vt:lpstr>
      <vt:lpstr>チェック表!Print_Area</vt:lpstr>
      <vt:lpstr>入力用フォーム!Print_Area</vt:lpstr>
      <vt:lpstr>入力例!Print_Area</vt:lpstr>
      <vt:lpstr>入力用フォーム!Print_Titles</vt:lpstr>
      <vt:lpstr>入力例!Print_Titles</vt:lpstr>
      <vt:lpstr>SiteID</vt:lpstr>
      <vt:lpstr>SiteName</vt:lpstr>
    </vt:vector>
  </TitlesOfParts>
  <Manager>Takagawa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NACS-J</dc:creator>
  <cp:lastModifiedBy>fujita_taku</cp:lastModifiedBy>
  <cp:lastPrinted>2009-03-12T02:33:17Z</cp:lastPrinted>
  <dcterms:created xsi:type="dcterms:W3CDTF">1997-01-08T22:48:59Z</dcterms:created>
  <dcterms:modified xsi:type="dcterms:W3CDTF">2023-05-17T02:54:45Z</dcterms:modified>
</cp:coreProperties>
</file>