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090" tabRatio="505" firstSheet="1" activeTab="2"/>
  </bookViews>
  <sheets>
    <sheet name="sitelist" sheetId="12" state="hidden" r:id="rId1"/>
    <sheet name="入力例" sheetId="13" r:id="rId2"/>
    <sheet name="入力フォーム" sheetId="7" r:id="rId3"/>
    <sheet name="グラフ" sheetId="11" r:id="rId4"/>
  </sheets>
  <definedNames>
    <definedName name="_xlnm.Print_Area" localSheetId="1">入力例!$A$1:$L$83</definedName>
    <definedName name="_xlnm.Print_Titles" localSheetId="2">入力フォーム!$40:$42</definedName>
    <definedName name="_xlnm.Print_Titles" localSheetId="1">入力例!$35:$37</definedName>
    <definedName name="SiteID" localSheetId="0">sitelist!$A$2:$A$198</definedName>
    <definedName name="SiteID">sitelist!$A$2:$A$321</definedName>
    <definedName name="SiteName" localSheetId="0">sitelist!$B$2:$B$198</definedName>
    <definedName name="SiteName">sitelist!$B$2:$B$321</definedName>
    <definedName name="調査年月日" localSheetId="1">入力例!#REF!</definedName>
    <definedName name="調査年月日">入力フォーム!$M$11:$M$25</definedName>
  </definedNames>
  <calcPr calcId="162913"/>
</workbook>
</file>

<file path=xl/calcChain.xml><?xml version="1.0" encoding="utf-8"?>
<calcChain xmlns="http://schemas.openxmlformats.org/spreadsheetml/2006/main">
  <c r="G23" i="11" l="1"/>
  <c r="I4" i="11"/>
  <c r="H4" i="11"/>
  <c r="M17" i="7"/>
  <c r="A30" i="11"/>
  <c r="C30" i="11"/>
  <c r="M18" i="7"/>
  <c r="A31" i="11" s="1"/>
  <c r="M19" i="7"/>
  <c r="A32" i="11" s="1"/>
  <c r="M20" i="7"/>
  <c r="A33" i="11"/>
  <c r="F33" i="11" s="1"/>
  <c r="C33" i="11"/>
  <c r="M21" i="7"/>
  <c r="A34" i="11" s="1"/>
  <c r="M22" i="7"/>
  <c r="A35" i="11"/>
  <c r="C35" i="11"/>
  <c r="M23" i="7"/>
  <c r="A17" i="11" s="1"/>
  <c r="A36" i="11"/>
  <c r="C36" i="11" s="1"/>
  <c r="M24" i="7"/>
  <c r="A37" i="11"/>
  <c r="C37" i="11" s="1"/>
  <c r="M25" i="7"/>
  <c r="A38" i="11"/>
  <c r="E38" i="11" s="1"/>
  <c r="C38" i="11"/>
  <c r="A11" i="11"/>
  <c r="C11" i="11" s="1"/>
  <c r="A13" i="11"/>
  <c r="C13" i="11"/>
  <c r="A14" i="11"/>
  <c r="C14" i="11"/>
  <c r="A15" i="11"/>
  <c r="C15" i="11" s="1"/>
  <c r="A16" i="11"/>
  <c r="C16" i="11"/>
  <c r="A18" i="11"/>
  <c r="F18" i="11" s="1"/>
  <c r="C18" i="11"/>
  <c r="A19" i="11"/>
  <c r="C19" i="11" s="1"/>
  <c r="B35" i="11"/>
  <c r="E35" i="11"/>
  <c r="M35" i="11"/>
  <c r="B36" i="11"/>
  <c r="J38" i="11"/>
  <c r="K38" i="11"/>
  <c r="D15" i="11"/>
  <c r="H16" i="11"/>
  <c r="G16" i="11"/>
  <c r="I16" i="11"/>
  <c r="J16" i="11"/>
  <c r="G30" i="11"/>
  <c r="M16" i="7"/>
  <c r="A29" i="11" s="1"/>
  <c r="A10" i="11"/>
  <c r="C10" i="11" s="1"/>
  <c r="M12" i="7"/>
  <c r="A6" i="11" s="1"/>
  <c r="D3" i="11"/>
  <c r="D4" i="11" s="1"/>
  <c r="E3" i="11"/>
  <c r="E4" i="11" s="1"/>
  <c r="F3" i="11"/>
  <c r="F4" i="11" s="1"/>
  <c r="G3" i="11"/>
  <c r="G4" i="11" s="1"/>
  <c r="H3" i="11"/>
  <c r="I3" i="11"/>
  <c r="J3" i="11"/>
  <c r="J4" i="11" s="1"/>
  <c r="K3" i="11"/>
  <c r="K4" i="11" s="1"/>
  <c r="L3" i="11"/>
  <c r="L4" i="11" s="1"/>
  <c r="M3" i="11"/>
  <c r="M4" i="11" s="1"/>
  <c r="J22" i="11"/>
  <c r="J23" i="11" s="1"/>
  <c r="E22" i="11"/>
  <c r="E23" i="11" s="1"/>
  <c r="I22" i="11"/>
  <c r="I23" i="11" s="1"/>
  <c r="M22" i="11"/>
  <c r="M23" i="11" s="1"/>
  <c r="M13" i="7"/>
  <c r="A26" i="11" s="1"/>
  <c r="M14" i="7"/>
  <c r="A27" i="11"/>
  <c r="F27" i="11" s="1"/>
  <c r="C27" i="11"/>
  <c r="F22" i="11"/>
  <c r="F23" i="11" s="1"/>
  <c r="M11" i="7"/>
  <c r="A24" i="11"/>
  <c r="K24" i="11"/>
  <c r="M15" i="7"/>
  <c r="A9" i="11"/>
  <c r="E9" i="11" s="1"/>
  <c r="C9" i="11"/>
  <c r="A28" i="11"/>
  <c r="K28" i="11" s="1"/>
  <c r="L28" i="11"/>
  <c r="K22" i="11"/>
  <c r="K23" i="11" s="1"/>
  <c r="D22" i="11"/>
  <c r="D23" i="11" s="1"/>
  <c r="G22" i="11"/>
  <c r="H22" i="11"/>
  <c r="H23" i="11" s="1"/>
  <c r="L22" i="11"/>
  <c r="L23" i="11" s="1"/>
  <c r="K37" i="11"/>
  <c r="A22" i="11"/>
  <c r="A3" i="11"/>
  <c r="B4" i="7"/>
  <c r="H30" i="11"/>
  <c r="I30" i="11"/>
  <c r="L30" i="11"/>
  <c r="J30" i="11"/>
  <c r="K30" i="11"/>
  <c r="F30" i="11"/>
  <c r="G9" i="11"/>
  <c r="G27" i="11"/>
  <c r="D30" i="11"/>
  <c r="I37" i="11"/>
  <c r="M37" i="11"/>
  <c r="B37" i="11"/>
  <c r="L35" i="11"/>
  <c r="D35" i="11"/>
  <c r="M30" i="11"/>
  <c r="E30" i="11"/>
  <c r="G37" i="11"/>
  <c r="E28" i="11"/>
  <c r="F37" i="11"/>
  <c r="D18" i="11"/>
  <c r="L16" i="11"/>
  <c r="H18" i="11"/>
  <c r="L9" i="11"/>
  <c r="M9" i="11"/>
  <c r="D9" i="11"/>
  <c r="K11" i="11"/>
  <c r="J9" i="11"/>
  <c r="F9" i="11"/>
  <c r="B30" i="11"/>
  <c r="B9" i="11"/>
  <c r="A7" i="11"/>
  <c r="I7" i="11" s="1"/>
  <c r="A25" i="11"/>
  <c r="J25" i="11"/>
  <c r="A5" i="11"/>
  <c r="H5" i="11" s="1"/>
  <c r="G5" i="11"/>
  <c r="F24" i="11"/>
  <c r="D10" i="11"/>
  <c r="D25" i="11"/>
  <c r="M24" i="11"/>
  <c r="J18" i="11"/>
  <c r="L18" i="11"/>
  <c r="L24" i="11"/>
  <c r="E24" i="11"/>
  <c r="E18" i="11"/>
  <c r="M18" i="11"/>
  <c r="J37" i="11"/>
  <c r="F19" i="11"/>
  <c r="B16" i="11"/>
  <c r="M16" i="11"/>
  <c r="E16" i="11"/>
  <c r="F16" i="11"/>
  <c r="K15" i="11"/>
  <c r="I24" i="11"/>
  <c r="H24" i="11"/>
  <c r="D37" i="11"/>
  <c r="G35" i="11"/>
  <c r="J35" i="11"/>
  <c r="H35" i="11"/>
  <c r="K35" i="11"/>
  <c r="I27" i="11"/>
  <c r="D27" i="11"/>
  <c r="E27" i="11"/>
  <c r="M15" i="11"/>
  <c r="I35" i="11"/>
  <c r="B27" i="11"/>
  <c r="G18" i="11"/>
  <c r="D16" i="11"/>
  <c r="H37" i="11"/>
  <c r="L37" i="11"/>
  <c r="H27" i="11"/>
  <c r="K16" i="11"/>
  <c r="A8" i="11"/>
  <c r="C8" i="11"/>
  <c r="L38" i="11"/>
  <c r="F38" i="11"/>
  <c r="G38" i="11"/>
  <c r="M38" i="11"/>
  <c r="F35" i="11"/>
  <c r="J7" i="11"/>
  <c r="F28" i="11"/>
  <c r="H25" i="11"/>
  <c r="F25" i="11"/>
  <c r="E37" i="11"/>
  <c r="M7" i="11"/>
  <c r="D24" i="11"/>
  <c r="G24" i="11"/>
  <c r="K18" i="11"/>
  <c r="D28" i="11"/>
  <c r="J24" i="11"/>
  <c r="H9" i="11"/>
  <c r="K9" i="11"/>
  <c r="I9" i="11"/>
  <c r="I18" i="11"/>
  <c r="G25" i="11"/>
  <c r="H7" i="11"/>
  <c r="D7" i="11"/>
  <c r="K7" i="11"/>
  <c r="G7" i="11"/>
  <c r="F7" i="11"/>
  <c r="E25" i="11"/>
  <c r="L25" i="11"/>
  <c r="I25" i="11"/>
  <c r="M25" i="11"/>
  <c r="K25" i="11"/>
  <c r="L5" i="11"/>
  <c r="K5" i="11"/>
  <c r="B24" i="11"/>
  <c r="C24" i="11"/>
  <c r="D5" i="11"/>
  <c r="F13" i="11"/>
  <c r="J13" i="11"/>
  <c r="K13" i="11"/>
  <c r="M13" i="11"/>
  <c r="H13" i="11"/>
  <c r="G13" i="11"/>
  <c r="L13" i="11"/>
  <c r="B13" i="11"/>
  <c r="D13" i="11"/>
  <c r="I13" i="11"/>
  <c r="E13" i="11"/>
  <c r="H8" i="11"/>
  <c r="M8" i="11"/>
  <c r="F8" i="11"/>
  <c r="K8" i="11"/>
  <c r="B8" i="11"/>
  <c r="I8" i="11"/>
  <c r="E8" i="11"/>
  <c r="J8" i="11"/>
  <c r="G8" i="11"/>
  <c r="D8" i="11"/>
  <c r="L8" i="11"/>
  <c r="M14" i="11"/>
  <c r="H14" i="11"/>
  <c r="L14" i="11"/>
  <c r="D14" i="11"/>
  <c r="B14" i="11"/>
  <c r="J14" i="11"/>
  <c r="E14" i="11"/>
  <c r="I14" i="11"/>
  <c r="G14" i="11"/>
  <c r="F14" i="11"/>
  <c r="K14" i="11"/>
  <c r="B25" i="11"/>
  <c r="C25" i="11"/>
  <c r="B7" i="11"/>
  <c r="C7" i="11"/>
  <c r="D6" i="11" l="1"/>
  <c r="B6" i="11"/>
  <c r="E6" i="11"/>
  <c r="M6" i="11"/>
  <c r="F6" i="11"/>
  <c r="J6" i="11"/>
  <c r="G6" i="11"/>
  <c r="I6" i="11"/>
  <c r="C6" i="11"/>
  <c r="H6" i="11"/>
  <c r="L6" i="11"/>
  <c r="K6" i="11"/>
  <c r="J31" i="11"/>
  <c r="C31" i="11"/>
  <c r="B31" i="11"/>
  <c r="H31" i="11"/>
  <c r="D31" i="11"/>
  <c r="M31" i="11"/>
  <c r="F31" i="11"/>
  <c r="E31" i="11"/>
  <c r="K31" i="11"/>
  <c r="G31" i="11"/>
  <c r="L31" i="11"/>
  <c r="I31" i="11"/>
  <c r="M17" i="11"/>
  <c r="J17" i="11"/>
  <c r="B17" i="11"/>
  <c r="I17" i="11"/>
  <c r="K17" i="11"/>
  <c r="D17" i="11"/>
  <c r="E17" i="11"/>
  <c r="G17" i="11"/>
  <c r="H17" i="11"/>
  <c r="C17" i="11"/>
  <c r="L17" i="11"/>
  <c r="F17" i="11"/>
  <c r="H29" i="11"/>
  <c r="E29" i="11"/>
  <c r="G29" i="11"/>
  <c r="M29" i="11"/>
  <c r="K29" i="11"/>
  <c r="J29" i="11"/>
  <c r="F29" i="11"/>
  <c r="L29" i="11"/>
  <c r="B29" i="11"/>
  <c r="D29" i="11"/>
  <c r="C29" i="11"/>
  <c r="I29" i="11"/>
  <c r="D34" i="11"/>
  <c r="J34" i="11"/>
  <c r="H34" i="11"/>
  <c r="L34" i="11"/>
  <c r="I34" i="11"/>
  <c r="C34" i="11"/>
  <c r="B34" i="11"/>
  <c r="F34" i="11"/>
  <c r="M34" i="11"/>
  <c r="G34" i="11"/>
  <c r="K34" i="11"/>
  <c r="E34" i="11"/>
  <c r="F26" i="11"/>
  <c r="J26" i="11"/>
  <c r="M26" i="11"/>
  <c r="K26" i="11"/>
  <c r="B26" i="11"/>
  <c r="C26" i="11"/>
  <c r="G26" i="11"/>
  <c r="I26" i="11"/>
  <c r="L26" i="11"/>
  <c r="H26" i="11"/>
  <c r="D26" i="11"/>
  <c r="E26" i="11"/>
  <c r="I32" i="11"/>
  <c r="H32" i="11"/>
  <c r="G32" i="11"/>
  <c r="B32" i="11"/>
  <c r="M32" i="11"/>
  <c r="L32" i="11"/>
  <c r="D32" i="11"/>
  <c r="K32" i="11"/>
  <c r="C32" i="11"/>
  <c r="J32" i="11"/>
  <c r="E32" i="11"/>
  <c r="F32" i="11"/>
  <c r="D19" i="11"/>
  <c r="F10" i="11"/>
  <c r="I5" i="11"/>
  <c r="H28" i="11"/>
  <c r="E11" i="11"/>
  <c r="M36" i="11"/>
  <c r="B15" i="11"/>
  <c r="F11" i="11"/>
  <c r="J36" i="11"/>
  <c r="J10" i="11"/>
  <c r="L10" i="11"/>
  <c r="M28" i="11"/>
  <c r="G36" i="11"/>
  <c r="C5" i="11"/>
  <c r="J5" i="11"/>
  <c r="L33" i="11"/>
  <c r="J19" i="11"/>
  <c r="J28" i="11"/>
  <c r="H15" i="11"/>
  <c r="H33" i="11"/>
  <c r="F36" i="11"/>
  <c r="B28" i="11"/>
  <c r="I10" i="11"/>
  <c r="G10" i="11"/>
  <c r="L27" i="11"/>
  <c r="J27" i="11"/>
  <c r="I38" i="11"/>
  <c r="I36" i="11"/>
  <c r="E36" i="11"/>
  <c r="M19" i="11"/>
  <c r="B5" i="11"/>
  <c r="M5" i="11"/>
  <c r="I33" i="11"/>
  <c r="E19" i="11"/>
  <c r="L7" i="11"/>
  <c r="H19" i="11"/>
  <c r="E10" i="11"/>
  <c r="K10" i="11"/>
  <c r="E7" i="11"/>
  <c r="B18" i="11"/>
  <c r="G28" i="11"/>
  <c r="M27" i="11"/>
  <c r="K33" i="11"/>
  <c r="I15" i="11"/>
  <c r="H38" i="11"/>
  <c r="B11" i="11"/>
  <c r="I11" i="11"/>
  <c r="H11" i="11"/>
  <c r="D33" i="11"/>
  <c r="M10" i="11"/>
  <c r="G11" i="11"/>
  <c r="M11" i="11"/>
  <c r="G33" i="11"/>
  <c r="D11" i="11"/>
  <c r="K27" i="11"/>
  <c r="L19" i="11"/>
  <c r="G15" i="11"/>
  <c r="D38" i="11"/>
  <c r="L36" i="11"/>
  <c r="I19" i="11"/>
  <c r="E33" i="11"/>
  <c r="G19" i="11"/>
  <c r="D36" i="11"/>
  <c r="I28" i="11"/>
  <c r="B33" i="11"/>
  <c r="H10" i="11"/>
  <c r="C28" i="11"/>
  <c r="L11" i="11"/>
  <c r="K36" i="11"/>
  <c r="H36" i="11"/>
  <c r="K19" i="11"/>
  <c r="F15" i="11"/>
  <c r="B38" i="11"/>
  <c r="M33" i="11"/>
  <c r="A12" i="11"/>
  <c r="J15" i="11"/>
  <c r="J33" i="11"/>
  <c r="E5" i="11"/>
  <c r="F5" i="11"/>
  <c r="L15" i="11"/>
  <c r="B10" i="11"/>
  <c r="J11" i="11"/>
  <c r="B19" i="11"/>
  <c r="E15" i="11"/>
  <c r="B12" i="11" l="1"/>
  <c r="I12" i="11"/>
  <c r="J12" i="11"/>
  <c r="M12" i="11"/>
  <c r="G12" i="11"/>
  <c r="C12" i="11"/>
  <c r="D12" i="11"/>
  <c r="E12" i="11"/>
  <c r="F12" i="11"/>
  <c r="H12" i="11"/>
  <c r="L12" i="11"/>
  <c r="K12" i="11"/>
</calcChain>
</file>

<file path=xl/comments1.xml><?xml version="1.0" encoding="utf-8"?>
<comments xmlns="http://schemas.openxmlformats.org/spreadsheetml/2006/main">
  <authors>
    <author>Takagawa</author>
  </authors>
  <commentList>
    <comment ref="B3" authorId="0">
      <text>
        <r>
          <rPr>
            <sz val="9"/>
            <color indexed="81"/>
            <rFont val="ＭＳ Ｐゴシック"/>
            <family val="3"/>
            <charset val="128"/>
          </rPr>
          <t xml:space="preserve">コアサイトは数字の前に「C」、一般サイトは数字の前に「S」をつけてください
</t>
        </r>
      </text>
    </comment>
    <comment ref="B5" authorId="0">
      <text>
        <r>
          <rPr>
            <sz val="9"/>
            <color indexed="81"/>
            <rFont val="ＭＳ Ｐゴシック"/>
            <family val="3"/>
            <charset val="128"/>
          </rPr>
          <t xml:space="preserve">例：「11-12年」：2011年10月～2011年春までの産卵シーズン
　　「12-13年」：2012年10月～2013年春までの産卵シーズン
</t>
        </r>
      </text>
    </comment>
    <comment ref="J10" authorId="0">
      <text>
        <r>
          <rPr>
            <sz val="9"/>
            <color indexed="81"/>
            <rFont val="ＭＳ Ｐゴシック"/>
            <family val="3"/>
            <charset val="128"/>
          </rPr>
          <t xml:space="preserve">主担当者を含めた参加人数を入力
</t>
        </r>
      </text>
    </comment>
  </commentList>
</comments>
</file>

<file path=xl/comments2.xml><?xml version="1.0" encoding="utf-8"?>
<comments xmlns="http://schemas.openxmlformats.org/spreadsheetml/2006/main">
  <authors>
    <author>Shinichi</author>
    <author>Takagawa</author>
  </authors>
  <commentList>
    <comment ref="B3" authorId="0">
      <text>
        <r>
          <rPr>
            <b/>
            <sz val="9"/>
            <color indexed="81"/>
            <rFont val="ＭＳ Ｐゴシック"/>
            <family val="3"/>
            <charset val="128"/>
          </rPr>
          <t>コアサイトは数字の前に「C」、一般サイトは数字の前に「S」をつけてください</t>
        </r>
      </text>
    </comment>
    <comment ref="B4" authorId="0">
      <text>
        <r>
          <rPr>
            <b/>
            <sz val="9"/>
            <color indexed="81"/>
            <rFont val="ＭＳ Ｐゴシック"/>
            <family val="3"/>
            <charset val="128"/>
          </rPr>
          <t>サイト番号から自動入力されます</t>
        </r>
      </text>
    </comment>
    <comment ref="C41" authorId="1">
      <text>
        <r>
          <rPr>
            <sz val="9"/>
            <color indexed="81"/>
            <rFont val="ＭＳ Ｐゴシック"/>
            <family val="3"/>
            <charset val="128"/>
          </rPr>
          <t>区画ごと（田んぼ1枚1枚や池ごと）の記録をモニタリングしたい場合はこの欄に区画名を記入し、卵塊数も全ての区画ごとに記入下さい。サンプリング法の場合は必ず区画ごとの卵塊数も入力して下さい。</t>
        </r>
      </text>
    </comment>
    <comment ref="F42" authorId="0">
      <text>
        <r>
          <rPr>
            <sz val="9"/>
            <color indexed="81"/>
            <rFont val="ＭＳ Ｐゴシック"/>
            <family val="3"/>
            <charset val="128"/>
          </rPr>
          <t xml:space="preserve">必要に応じて種名を入力してください
</t>
        </r>
      </text>
    </comment>
  </commentList>
</comments>
</file>

<file path=xl/sharedStrings.xml><?xml version="1.0" encoding="utf-8"?>
<sst xmlns="http://schemas.openxmlformats.org/spreadsheetml/2006/main" count="817" uniqueCount="710">
  <si>
    <t>サイト名</t>
    <rPh sb="3" eb="4">
      <t>メイ</t>
    </rPh>
    <phoneticPr fontId="1"/>
  </si>
  <si>
    <t>開始時間</t>
    <rPh sb="0" eb="2">
      <t>カイシ</t>
    </rPh>
    <rPh sb="2" eb="4">
      <t>ジカン</t>
    </rPh>
    <phoneticPr fontId="1"/>
  </si>
  <si>
    <t>終了時間</t>
    <rPh sb="0" eb="2">
      <t>シュウリョウ</t>
    </rPh>
    <rPh sb="2" eb="4">
      <t>ジカン</t>
    </rPh>
    <phoneticPr fontId="1"/>
  </si>
  <si>
    <t>水田</t>
    <rPh sb="0" eb="2">
      <t>スイデン</t>
    </rPh>
    <phoneticPr fontId="1"/>
  </si>
  <si>
    <t>水路</t>
    <rPh sb="0" eb="2">
      <t>スイロ</t>
    </rPh>
    <phoneticPr fontId="1"/>
  </si>
  <si>
    <t>池・沼</t>
    <rPh sb="0" eb="1">
      <t>イケ</t>
    </rPh>
    <rPh sb="2" eb="3">
      <t>ヌマ</t>
    </rPh>
    <phoneticPr fontId="1"/>
  </si>
  <si>
    <t>森林との連続性</t>
    <rPh sb="0" eb="2">
      <t>シンリン</t>
    </rPh>
    <rPh sb="4" eb="7">
      <t>レンゾクセイ</t>
    </rPh>
    <phoneticPr fontId="1"/>
  </si>
  <si>
    <t>水辺環境の状態</t>
    <rPh sb="0" eb="2">
      <t>ミズベ</t>
    </rPh>
    <rPh sb="2" eb="4">
      <t>カンキョウ</t>
    </rPh>
    <rPh sb="5" eb="7">
      <t>ジョウタイ</t>
    </rPh>
    <phoneticPr fontId="1"/>
  </si>
  <si>
    <t>その他備考</t>
    <rPh sb="2" eb="3">
      <t>タ</t>
    </rPh>
    <rPh sb="3" eb="5">
      <t>ビコウ</t>
    </rPh>
    <phoneticPr fontId="1"/>
  </si>
  <si>
    <t>調査地区名</t>
    <rPh sb="0" eb="3">
      <t>チョウサチ</t>
    </rPh>
    <rPh sb="3" eb="4">
      <t>ク</t>
    </rPh>
    <rPh sb="4" eb="5">
      <t>メイ</t>
    </rPh>
    <phoneticPr fontId="1"/>
  </si>
  <si>
    <t>新たな卵塊数</t>
    <rPh sb="0" eb="1">
      <t>アラ</t>
    </rPh>
    <rPh sb="3" eb="5">
      <t>ランカイスウ</t>
    </rPh>
    <rPh sb="5" eb="6">
      <t>スウ</t>
    </rPh>
    <phoneticPr fontId="1"/>
  </si>
  <si>
    <t>備考</t>
    <rPh sb="0" eb="2">
      <t>ビコウ</t>
    </rPh>
    <phoneticPr fontId="1"/>
  </si>
  <si>
    <t>圃場整備の状況</t>
    <rPh sb="0" eb="2">
      <t>ホジョウ</t>
    </rPh>
    <rPh sb="2" eb="4">
      <t>セイビ</t>
    </rPh>
    <rPh sb="5" eb="7">
      <t>ジョウキョウ</t>
    </rPh>
    <phoneticPr fontId="1"/>
  </si>
  <si>
    <t>水田での休耕・放棄の割合</t>
    <rPh sb="0" eb="2">
      <t>スイデン</t>
    </rPh>
    <rPh sb="4" eb="6">
      <t>キュウコウ</t>
    </rPh>
    <rPh sb="7" eb="9">
      <t>ホウキ</t>
    </rPh>
    <rPh sb="10" eb="12">
      <t>ワリアイ</t>
    </rPh>
    <phoneticPr fontId="1"/>
  </si>
  <si>
    <t>地区が森林に接している</t>
    <rPh sb="0" eb="2">
      <t>チク</t>
    </rPh>
    <rPh sb="3" eb="5">
      <t>シンリン</t>
    </rPh>
    <rPh sb="6" eb="7">
      <t>セッ</t>
    </rPh>
    <phoneticPr fontId="1"/>
  </si>
  <si>
    <t>新卵塊数</t>
    <rPh sb="0" eb="1">
      <t>シン</t>
    </rPh>
    <rPh sb="1" eb="4">
      <t>ランカイスウ</t>
    </rPh>
    <phoneticPr fontId="1"/>
  </si>
  <si>
    <t>調査地区
ごとの
環境条件</t>
    <rPh sb="0" eb="2">
      <t>チョウサ</t>
    </rPh>
    <rPh sb="2" eb="4">
      <t>チク</t>
    </rPh>
    <rPh sb="9" eb="11">
      <t>カンキョウ</t>
    </rPh>
    <rPh sb="11" eb="13">
      <t>ジョウケン</t>
    </rPh>
    <phoneticPr fontId="1"/>
  </si>
  <si>
    <t>調査地区名</t>
    <rPh sb="0" eb="2">
      <t>チョウサ</t>
    </rPh>
    <rPh sb="2" eb="5">
      <t>チクメイ</t>
    </rPh>
    <phoneticPr fontId="1"/>
  </si>
  <si>
    <t>サイト全体</t>
    <rPh sb="3" eb="5">
      <t>ゼンタイ</t>
    </rPh>
    <phoneticPr fontId="1"/>
  </si>
  <si>
    <t>調査月日＼累計</t>
    <rPh sb="0" eb="2">
      <t>チョウサ</t>
    </rPh>
    <rPh sb="2" eb="4">
      <t>ツキヒ</t>
    </rPh>
    <rPh sb="5" eb="7">
      <t>ルイケイ</t>
    </rPh>
    <phoneticPr fontId="1"/>
  </si>
  <si>
    <t>ニホンアカガエル</t>
  </si>
  <si>
    <t>累計数</t>
    <rPh sb="0" eb="2">
      <t>ルイケイ</t>
    </rPh>
    <rPh sb="2" eb="3">
      <t>スウ</t>
    </rPh>
    <phoneticPr fontId="1"/>
  </si>
  <si>
    <t>サイト番号</t>
    <rPh sb="3" eb="5">
      <t>バンゴウ</t>
    </rPh>
    <phoneticPr fontId="1"/>
  </si>
  <si>
    <t>調査条件の備考</t>
    <rPh sb="0" eb="2">
      <t>チョウサ</t>
    </rPh>
    <rPh sb="2" eb="4">
      <t>ジョウケン</t>
    </rPh>
    <rPh sb="5" eb="7">
      <t>ビコウ</t>
    </rPh>
    <phoneticPr fontId="1"/>
  </si>
  <si>
    <t>主担当者名</t>
    <rPh sb="0" eb="1">
      <t>シュ</t>
    </rPh>
    <rPh sb="1" eb="3">
      <t>タントウ</t>
    </rPh>
    <rPh sb="3" eb="4">
      <t>シャ</t>
    </rPh>
    <rPh sb="4" eb="5">
      <t>メイ</t>
    </rPh>
    <phoneticPr fontId="1"/>
  </si>
  <si>
    <t>C002</t>
  </si>
  <si>
    <t>C003</t>
  </si>
  <si>
    <t>C004</t>
  </si>
  <si>
    <t>C005</t>
  </si>
  <si>
    <t>C006</t>
  </si>
  <si>
    <t>C007</t>
  </si>
  <si>
    <t>C008</t>
  </si>
  <si>
    <t>C009</t>
  </si>
  <si>
    <t>C010</t>
  </si>
  <si>
    <t>C011</t>
  </si>
  <si>
    <t>C012</t>
  </si>
  <si>
    <t>C013</t>
  </si>
  <si>
    <t>C014</t>
  </si>
  <si>
    <t>C015</t>
  </si>
  <si>
    <t>C016</t>
  </si>
  <si>
    <t>C017</t>
  </si>
  <si>
    <t>C018</t>
  </si>
  <si>
    <t>野幌</t>
  </si>
  <si>
    <t>平岡公園、東部緑地</t>
  </si>
  <si>
    <t>糸井緑地</t>
  </si>
  <si>
    <t>越後沼湿原</t>
  </si>
  <si>
    <t>鉱山地区</t>
  </si>
  <si>
    <t>千軒綱配野</t>
  </si>
  <si>
    <t>名駒地区</t>
  </si>
  <si>
    <t>稲美農業用水路調査地</t>
  </si>
  <si>
    <t>浅虫温泉森林公園</t>
  </si>
  <si>
    <t>細越地区</t>
  </si>
  <si>
    <t>沢山地区</t>
  </si>
  <si>
    <t>弘前市民の森　座頭石地区</t>
  </si>
  <si>
    <t>島守地区</t>
  </si>
  <si>
    <t>大仏地区</t>
  </si>
  <si>
    <t>滝沢森林公園及び野鳥観察の森</t>
  </si>
  <si>
    <t>廻戸地区</t>
  </si>
  <si>
    <t>水の森公園</t>
  </si>
  <si>
    <t>青葉山周辺の広瀬川とその支流群</t>
  </si>
  <si>
    <t>里山桐ヶ崎</t>
  </si>
  <si>
    <t>荒沢湿原</t>
  </si>
  <si>
    <t>波伝谷</t>
  </si>
  <si>
    <t>雄物川町いこいの森</t>
  </si>
  <si>
    <t>福島市小鳥の森</t>
  </si>
  <si>
    <t>青木山(奴田山)</t>
  </si>
  <si>
    <t>滑川浜周辺の里地</t>
  </si>
  <si>
    <t>牛久自然観察の森及びその周辺</t>
  </si>
  <si>
    <t>奥山地区</t>
  </si>
  <si>
    <t>古川</t>
  </si>
  <si>
    <t>ハローウッズ</t>
  </si>
  <si>
    <t>新里自然体験村</t>
  </si>
  <si>
    <t>桐生自然観察の森</t>
  </si>
  <si>
    <t>尾瀬戸倉山林</t>
  </si>
  <si>
    <t>上ノ原</t>
  </si>
  <si>
    <t>奈良新田</t>
  </si>
  <si>
    <t>見沼地域</t>
  </si>
  <si>
    <t>天覧山・多峯主山周辺景観緑地</t>
  </si>
  <si>
    <t>唐沢川流域</t>
  </si>
  <si>
    <t>高師茂原公園</t>
  </si>
  <si>
    <t>下志津・畔田谷津　中・下流域</t>
  </si>
  <si>
    <t>市野谷の森</t>
  </si>
  <si>
    <t>ほたるの里</t>
  </si>
  <si>
    <t>ムクロジの里（栗山鳥ノ下自然公園）</t>
  </si>
  <si>
    <t>宮本地区</t>
  </si>
  <si>
    <t>竜腹寺地区周辺の谷津田と斜面林</t>
  </si>
  <si>
    <t>都立赤塚公園および周辺地</t>
  </si>
  <si>
    <t>道場入り周辺の里山</t>
  </si>
  <si>
    <t>東京都立長沼公園</t>
  </si>
  <si>
    <t>宮獄谷戸</t>
  </si>
  <si>
    <t>長池公園</t>
  </si>
  <si>
    <t>犬目地区</t>
  </si>
  <si>
    <t>木下沢都有保健保安林</t>
  </si>
  <si>
    <t>青梅の杜</t>
  </si>
  <si>
    <t>多摩動物公園内</t>
  </si>
  <si>
    <t>根搦前</t>
  </si>
  <si>
    <t>平井川</t>
  </si>
  <si>
    <t>東大農場・演習林</t>
  </si>
  <si>
    <t>秩父多摩甲斐国立公園 山のふるさと村園内</t>
  </si>
  <si>
    <t>仮称：たちばなの丘公園並びに周辺緑地</t>
  </si>
  <si>
    <t>円海山地区　（金沢自然公園近傍）</t>
  </si>
  <si>
    <t>舞岡公園</t>
  </si>
  <si>
    <t>梅田川流域</t>
  </si>
  <si>
    <t>瀬上の森</t>
  </si>
  <si>
    <t>横浜自然観察の森</t>
  </si>
  <si>
    <t xml:space="preserve">奈良川源流域(土橋谷戸周辺の里山地域) </t>
  </si>
  <si>
    <t>生田緑地</t>
  </si>
  <si>
    <t>光の丘水辺公園</t>
  </si>
  <si>
    <t>山崎、鎌倉中央公園</t>
  </si>
  <si>
    <t>天神谷戸・石川丸山谷戸とその集水域</t>
  </si>
  <si>
    <t>中村川およびその周辺の里山</t>
  </si>
  <si>
    <t>鬼柳・桑原のたんぼと農業用水路</t>
  </si>
  <si>
    <t>鳩川・縄文の谷戸</t>
  </si>
  <si>
    <t>いまいずみほたる公園</t>
  </si>
  <si>
    <t>東京農業大学厚木キャンパス</t>
  </si>
  <si>
    <t>神奈川県立座間谷戸山公園</t>
  </si>
  <si>
    <t>芹沢公園</t>
  </si>
  <si>
    <t>西丹沢周辺地域</t>
  </si>
  <si>
    <t>尾山耕地・中津川周辺</t>
  </si>
  <si>
    <t>新津・秋葉山（秋葉丘陵地）</t>
  </si>
  <si>
    <t>越路原丘陵（巴ヶ丘自然公園・朝日城の森周辺地）</t>
  </si>
  <si>
    <t>はんのきの里</t>
  </si>
  <si>
    <t>柏崎・夢の森公園</t>
  </si>
  <si>
    <t>緑公園水沢地内</t>
  </si>
  <si>
    <t>松代城山周辺</t>
  </si>
  <si>
    <t>愛宕山公園地域及び車池地域</t>
  </si>
  <si>
    <t>呉羽丘陵</t>
  </si>
  <si>
    <t>五箇山大島地区</t>
  </si>
  <si>
    <t>金沢大学角間キャンパス内里山ゾーン</t>
  </si>
  <si>
    <t>林道沢原線及び原高見線周辺</t>
  </si>
  <si>
    <t>トキのふるさと能登三井</t>
  </si>
  <si>
    <t>里山里海自然学校保全林</t>
  </si>
  <si>
    <t>西部海浜丘陵地志賀町赤住地域</t>
  </si>
  <si>
    <t>愛宕山少年自然の家周辺の森</t>
  </si>
  <si>
    <t>十日市場中屋敷地区</t>
  </si>
  <si>
    <t>茅ヶ岳南西麓</t>
  </si>
  <si>
    <t>平林　桜池</t>
  </si>
  <si>
    <t>大岡・聖川沢周辺の棚田地域</t>
  </si>
  <si>
    <t>アルプス公園</t>
  </si>
  <si>
    <t>霧ヶ峰高原八島ヶ原湿原外周</t>
  </si>
  <si>
    <t>新山地域</t>
  </si>
  <si>
    <t>海尻目端地区の谷津田</t>
  </si>
  <si>
    <t>伊那谷南部松川町地域</t>
  </si>
  <si>
    <t>須賀川地区</t>
  </si>
  <si>
    <t>三輪地域</t>
  </si>
  <si>
    <t>原山スキー場</t>
  </si>
  <si>
    <t>岐阜県百年公園</t>
  </si>
  <si>
    <t>村櫛半島</t>
  </si>
  <si>
    <t>静岡県立森林公園</t>
  </si>
  <si>
    <t>佐折田貫湖・小田貫湿原地域</t>
  </si>
  <si>
    <t>下柚野の里山</t>
  </si>
  <si>
    <t>天白渓湿地</t>
  </si>
  <si>
    <t>トヨタの森</t>
  </si>
  <si>
    <t>犬山地域</t>
  </si>
  <si>
    <t>海蔵川中流の里地</t>
  </si>
  <si>
    <t>鼓ヶ岳アカガエルの里</t>
  </si>
  <si>
    <t>大仏山とその周辺　</t>
  </si>
  <si>
    <t>雲出川右岸舞出地域</t>
  </si>
  <si>
    <t>八幡地区</t>
  </si>
  <si>
    <t>名張市南西部　通称「赤目の森」</t>
  </si>
  <si>
    <t>創造の森　横山</t>
  </si>
  <si>
    <t>三重県上野森林公園</t>
  </si>
  <si>
    <t>みなくち子どもの森</t>
  </si>
  <si>
    <t>佐久良川中流</t>
  </si>
  <si>
    <t>宇治白川里山</t>
  </si>
  <si>
    <t>世屋地区</t>
  </si>
  <si>
    <t>西山一帯</t>
  </si>
  <si>
    <t>桂川河川敷地区</t>
  </si>
  <si>
    <t>五月山緑地</t>
  </si>
  <si>
    <t>余野川周辺用水路</t>
  </si>
  <si>
    <t>高安山　山麓</t>
  </si>
  <si>
    <t>「小川」フィールド</t>
  </si>
  <si>
    <t>栃原集落</t>
  </si>
  <si>
    <t>姫路市自然観察の森</t>
  </si>
  <si>
    <t>西宮甲山</t>
  </si>
  <si>
    <t>丸山湿原群</t>
  </si>
  <si>
    <t>大町・中田の丘陵地</t>
  </si>
  <si>
    <t>生駒の里山</t>
  </si>
  <si>
    <t>山間農耕地ー大和大野</t>
  </si>
  <si>
    <t>根来山げんきの森</t>
  </si>
  <si>
    <t>演習林とその周辺</t>
  </si>
  <si>
    <t>宇久井半島</t>
  </si>
  <si>
    <t>池谷・黒谷周辺</t>
  </si>
  <si>
    <t>竹枝小学校周辺</t>
  </si>
  <si>
    <t>内海谷湿原</t>
  </si>
  <si>
    <t>広島大学生態実験園</t>
  </si>
  <si>
    <t>ろうきん森の学校・広島</t>
  </si>
  <si>
    <t>大殿・宮野地区</t>
  </si>
  <si>
    <t>秋吉台</t>
  </si>
  <si>
    <t>大川原高原とその周辺</t>
  </si>
  <si>
    <t>松山市野外活動センター周辺</t>
  </si>
  <si>
    <t>四国霊場第五十八番仙遊寺付近の里山</t>
  </si>
  <si>
    <t>サンクチュアリどんぐり</t>
  </si>
  <si>
    <t>横浪半島鳴無地区</t>
  </si>
  <si>
    <t>山田緑地</t>
  </si>
  <si>
    <t>平尾台</t>
  </si>
  <si>
    <t>九州大学伊都キャンパス「生物多様性保全ゾーン」</t>
  </si>
  <si>
    <t>東竪川とその河川に流れ込む用水路</t>
  </si>
  <si>
    <t>なかがわ「裂田の溝」</t>
  </si>
  <si>
    <t>萩尾砂田</t>
  </si>
  <si>
    <t>天山</t>
  </si>
  <si>
    <t>岩蔵祇園川周辺</t>
  </si>
  <si>
    <t>土器田　放棄耕作地</t>
  </si>
  <si>
    <t>鬼岳</t>
  </si>
  <si>
    <t>立田山及び周辺の里地</t>
  </si>
  <si>
    <t>「柿原の迫谷」付近の里地里山</t>
  </si>
  <si>
    <t>下判田の里山</t>
  </si>
  <si>
    <t>祝吉ホタルの里</t>
  </si>
  <si>
    <t>庵川から遠見半島にかけての里山</t>
  </si>
  <si>
    <t>柚木橋周辺の里地</t>
  </si>
  <si>
    <t>白川山</t>
  </si>
  <si>
    <t>久米島ホタル館周辺の浦地川</t>
  </si>
  <si>
    <t>調査シーズン</t>
    <rPh sb="0" eb="2">
      <t>チョウサ</t>
    </rPh>
    <phoneticPr fontId="1"/>
  </si>
  <si>
    <t>月</t>
    <rPh sb="0" eb="1">
      <t>ツキ</t>
    </rPh>
    <phoneticPr fontId="1"/>
  </si>
  <si>
    <t>日</t>
    <rPh sb="0" eb="1">
      <t>ヒ</t>
    </rPh>
    <phoneticPr fontId="1"/>
  </si>
  <si>
    <t>調査年月日</t>
    <rPh sb="0" eb="2">
      <t>チョウサ</t>
    </rPh>
    <rPh sb="2" eb="3">
      <t>ネン</t>
    </rPh>
    <rPh sb="3" eb="5">
      <t>ツキヒ</t>
    </rPh>
    <phoneticPr fontId="1"/>
  </si>
  <si>
    <t>年</t>
    <rPh sb="0" eb="1">
      <t>ネン</t>
    </rPh>
    <phoneticPr fontId="1"/>
  </si>
  <si>
    <t>主担当者以外の調査参加者</t>
  </si>
  <si>
    <t>参加人数</t>
    <rPh sb="0" eb="2">
      <t>サンカ</t>
    </rPh>
    <rPh sb="2" eb="4">
      <t>ニンズウ</t>
    </rPh>
    <phoneticPr fontId="1"/>
  </si>
  <si>
    <t>調査条件</t>
    <rPh sb="0" eb="2">
      <t>チョウサ</t>
    </rPh>
    <rPh sb="2" eb="4">
      <t>ジョウケン</t>
    </rPh>
    <phoneticPr fontId="1"/>
  </si>
  <si>
    <t>ヤマアカガエル</t>
  </si>
  <si>
    <t>区画名</t>
    <rPh sb="0" eb="2">
      <t>クカク</t>
    </rPh>
    <rPh sb="2" eb="3">
      <t>メイ</t>
    </rPh>
    <phoneticPr fontId="1"/>
  </si>
  <si>
    <t>A</t>
  </si>
  <si>
    <t>B</t>
  </si>
  <si>
    <t>date</t>
    <phoneticPr fontId="1"/>
  </si>
  <si>
    <t>通常</t>
  </si>
  <si>
    <t>ほぼすべて孵化していた。</t>
    <rPh sb="5" eb="7">
      <t>フカ</t>
    </rPh>
    <phoneticPr fontId="1"/>
  </si>
  <si>
    <t>まだ卵塊みられず。</t>
    <rPh sb="2" eb="4">
      <t>ランカイ</t>
    </rPh>
    <phoneticPr fontId="1"/>
  </si>
  <si>
    <t>調査方法
（通常or
サンプリング法）</t>
    <rPh sb="0" eb="2">
      <t>チョウサ</t>
    </rPh>
    <rPh sb="2" eb="4">
      <t>ホウホウ</t>
    </rPh>
    <rPh sb="6" eb="8">
      <t>ツウジョウ</t>
    </rPh>
    <rPh sb="17" eb="18">
      <t>ホウ</t>
    </rPh>
    <phoneticPr fontId="1"/>
  </si>
  <si>
    <t>○</t>
  </si>
  <si>
    <t>無し</t>
  </si>
  <si>
    <t>全体</t>
  </si>
  <si>
    <t>一部</t>
  </si>
  <si>
    <t>×</t>
  </si>
  <si>
    <t>地区内に含まれる
水辺タイプ（○か×を記入）</t>
    <rPh sb="0" eb="3">
      <t>チクナイ</t>
    </rPh>
    <rPh sb="4" eb="5">
      <t>フク</t>
    </rPh>
    <rPh sb="9" eb="11">
      <t>ミズベ</t>
    </rPh>
    <rPh sb="19" eb="21">
      <t>キニュウ</t>
    </rPh>
    <phoneticPr fontId="1"/>
  </si>
  <si>
    <t>大部分</t>
  </si>
  <si>
    <t>いいえ</t>
  </si>
  <si>
    <t>U字溝や舗装道路を挟まずに接している森がある</t>
    <rPh sb="1" eb="2">
      <t>ジ</t>
    </rPh>
    <rPh sb="2" eb="3">
      <t>ミゾ</t>
    </rPh>
    <rPh sb="4" eb="6">
      <t>ホソウ</t>
    </rPh>
    <rPh sb="6" eb="8">
      <t>ドウロ</t>
    </rPh>
    <rPh sb="9" eb="10">
      <t>ハサ</t>
    </rPh>
    <rPh sb="13" eb="14">
      <t>セッ</t>
    </rPh>
    <rPh sb="18" eb="19">
      <t>モリ</t>
    </rPh>
    <phoneticPr fontId="1"/>
  </si>
  <si>
    <t>はい</t>
  </si>
  <si>
    <t>不明</t>
  </si>
  <si>
    <t>昨年から始めた冬期湛水田に集中して産卵。</t>
    <rPh sb="0" eb="2">
      <t>サクネン</t>
    </rPh>
    <rPh sb="4" eb="5">
      <t>ハジ</t>
    </rPh>
    <rPh sb="7" eb="9">
      <t>トウキ</t>
    </rPh>
    <rPh sb="9" eb="11">
      <t>タンスイ</t>
    </rPh>
    <rPh sb="11" eb="12">
      <t>デン</t>
    </rPh>
    <rPh sb="13" eb="15">
      <t>シュウチュウ</t>
    </rPh>
    <rPh sb="17" eb="19">
      <t>サンラン</t>
    </rPh>
    <phoneticPr fontId="1"/>
  </si>
  <si>
    <t>休耕・
放棄田</t>
    <rPh sb="0" eb="2">
      <t>キュウコウ</t>
    </rPh>
    <rPh sb="4" eb="6">
      <t>ホウキ</t>
    </rPh>
    <rPh sb="6" eb="7">
      <t>デン</t>
    </rPh>
    <phoneticPr fontId="1"/>
  </si>
  <si>
    <t>C</t>
    <phoneticPr fontId="1"/>
  </si>
  <si>
    <t>D</t>
    <phoneticPr fontId="1"/>
  </si>
  <si>
    <t>E</t>
    <phoneticPr fontId="1"/>
  </si>
  <si>
    <t>○○の里山</t>
    <rPh sb="3" eb="5">
      <t>サトヤマ</t>
    </rPh>
    <phoneticPr fontId="1"/>
  </si>
  <si>
    <t>C</t>
    <phoneticPr fontId="1"/>
  </si>
  <si>
    <t>D</t>
    <phoneticPr fontId="1"/>
  </si>
  <si>
    <t>E</t>
    <phoneticPr fontId="1"/>
  </si>
  <si>
    <t>地区名</t>
    <rPh sb="0" eb="3">
      <t>チクメイ</t>
    </rPh>
    <phoneticPr fontId="1"/>
  </si>
  <si>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</si>
  <si>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</si>
  <si>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</si>
  <si>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</si>
  <si>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</si>
  <si>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</si>
  <si>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</si>
  <si>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</si>
  <si>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</si>
  <si>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</si>
  <si>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</si>
  <si>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</si>
  <si>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</si>
  <si>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</si>
  <si>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</si>
  <si>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</si>
  <si>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</si>
  <si>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</si>
  <si>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</si>
  <si>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</si>
  <si>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</si>
  <si>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</si>
  <si>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</si>
  <si>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</si>
  <si>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</si>
  <si>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</si>
  <si>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</si>
  <si>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</si>
  <si>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</si>
  <si>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</si>
  <si>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</si>
  <si>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</si>
  <si>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</si>
  <si>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</si>
  <si>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</si>
  <si>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</si>
  <si>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</si>
  <si>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</si>
  <si>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</si>
  <si>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</si>
  <si>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</si>
  <si>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</si>
  <si>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</si>
  <si>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</si>
  <si>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</si>
  <si>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</si>
  <si>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</si>
  <si>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</si>
  <si>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</si>
  <si>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</si>
  <si>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</si>
  <si>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</si>
  <si>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</si>
  <si>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</si>
  <si>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</si>
  <si>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</si>
  <si>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</si>
  <si>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</si>
  <si>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</si>
  <si>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</si>
  <si>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</si>
  <si>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</si>
  <si>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</si>
  <si>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</si>
  <si>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</si>
  <si>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</si>
  <si>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</si>
  <si>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</si>
  <si>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</si>
  <si>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</si>
  <si>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</si>
  <si>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</si>
  <si>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</si>
  <si>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</si>
  <si>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</si>
  <si>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</si>
  <si>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</si>
  <si>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</si>
  <si>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</si>
  <si>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</si>
  <si>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</si>
  <si>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</si>
  <si>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</si>
  <si>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</si>
  <si>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</si>
  <si>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</si>
  <si>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</si>
  <si>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</si>
  <si>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</si>
  <si>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</si>
  <si>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</si>
  <si>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</si>
  <si>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</si>
  <si>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</si>
  <si>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</si>
  <si>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</si>
  <si>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</si>
  <si>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</si>
  <si>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</si>
  <si>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</si>
  <si>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</si>
  <si>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</si>
  <si>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</si>
  <si>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</si>
  <si>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</si>
  <si>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</si>
  <si>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</si>
  <si>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</si>
  <si>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</si>
  <si>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</si>
  <si>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</si>
  <si>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</si>
  <si>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</si>
  <si>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</si>
  <si>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</si>
  <si>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</si>
  <si>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</si>
  <si>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</si>
  <si>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</si>
  <si>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</si>
  <si>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</si>
  <si>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</si>
  <si>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</si>
  <si>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</si>
  <si>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</si>
  <si>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</si>
  <si>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</si>
  <si>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</si>
  <si>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</si>
  <si>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</si>
  <si>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</si>
  <si>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</si>
  <si>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</si>
  <si>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</si>
  <si>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</si>
  <si>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</si>
  <si>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</si>
  <si>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S148</t>
  </si>
  <si>
    <t>S149</t>
  </si>
  <si>
    <t>S150</t>
  </si>
  <si>
    <t>S151</t>
  </si>
  <si>
    <t>S152</t>
  </si>
  <si>
    <t>S153</t>
  </si>
  <si>
    <t>S154</t>
  </si>
  <si>
    <t>S155</t>
  </si>
  <si>
    <t>S156</t>
  </si>
  <si>
    <t>S157</t>
  </si>
  <si>
    <t>S158</t>
  </si>
  <si>
    <t>S159</t>
  </si>
  <si>
    <t>S164</t>
  </si>
  <si>
    <t>S165</t>
  </si>
  <si>
    <t>S166</t>
  </si>
  <si>
    <t>S167</t>
  </si>
  <si>
    <t>S168</t>
  </si>
  <si>
    <t>S169</t>
  </si>
  <si>
    <t>S170</t>
  </si>
  <si>
    <t>S171</t>
  </si>
  <si>
    <t>S172</t>
  </si>
  <si>
    <t>S173</t>
  </si>
  <si>
    <t>S174</t>
  </si>
  <si>
    <t>S175</t>
  </si>
  <si>
    <t>S176</t>
  </si>
  <si>
    <t>S177</t>
  </si>
  <si>
    <t>S178</t>
  </si>
  <si>
    <t>S179</t>
  </si>
  <si>
    <t>S180</t>
  </si>
  <si>
    <t>S181</t>
  </si>
  <si>
    <t>11-12年</t>
    <phoneticPr fontId="1"/>
  </si>
  <si>
    <t>S999</t>
    <phoneticPr fontId="1"/>
  </si>
  <si>
    <t>いなり山ポン太</t>
    <rPh sb="3" eb="4">
      <t>ヤマ</t>
    </rPh>
    <rPh sb="6" eb="7">
      <t>タ</t>
    </rPh>
    <phoneticPr fontId="1"/>
  </si>
  <si>
    <t>あなぐまななこ</t>
    <phoneticPr fontId="1"/>
  </si>
  <si>
    <t>SiteID</t>
  </si>
  <si>
    <t>SiteName</t>
  </si>
  <si>
    <t>C001</t>
  </si>
  <si>
    <t>宍塚の里山</t>
    <rPh sb="0" eb="2">
      <t>シシヅカ</t>
    </rPh>
    <rPh sb="3" eb="5">
      <t>サトヤマ</t>
    </rPh>
    <phoneticPr fontId="6"/>
  </si>
  <si>
    <t>中池見湿地</t>
    <rPh sb="0" eb="3">
      <t>ナカイケミ</t>
    </rPh>
    <rPh sb="3" eb="5">
      <t>シッチ</t>
    </rPh>
    <phoneticPr fontId="6"/>
  </si>
  <si>
    <t>穂谷の里山</t>
    <rPh sb="0" eb="2">
      <t>ホタニ</t>
    </rPh>
    <rPh sb="3" eb="5">
      <t>サトヤマ</t>
    </rPh>
    <phoneticPr fontId="6"/>
  </si>
  <si>
    <t>久住草原</t>
    <rPh sb="0" eb="2">
      <t>クジュウ</t>
    </rPh>
    <rPh sb="2" eb="4">
      <t>ソウゲン</t>
    </rPh>
    <phoneticPr fontId="6"/>
  </si>
  <si>
    <t>天狗森</t>
    <rPh sb="0" eb="2">
      <t>テング</t>
    </rPh>
    <rPh sb="2" eb="3">
      <t>モリ</t>
    </rPh>
    <phoneticPr fontId="6"/>
  </si>
  <si>
    <t>ハサンベツ里山計画地</t>
    <rPh sb="5" eb="7">
      <t>サトヤマ</t>
    </rPh>
    <rPh sb="7" eb="10">
      <t>ケイカクチ</t>
    </rPh>
    <phoneticPr fontId="6"/>
  </si>
  <si>
    <t>樺ノ沢</t>
    <rPh sb="0" eb="1">
      <t>カバ</t>
    </rPh>
    <rPh sb="2" eb="3">
      <t>サワ</t>
    </rPh>
    <phoneticPr fontId="6"/>
  </si>
  <si>
    <t>たねほさんのハナノキ湿地</t>
    <rPh sb="10" eb="12">
      <t>シッチ</t>
    </rPh>
    <phoneticPr fontId="6"/>
  </si>
  <si>
    <t>小清水原生花園</t>
    <rPh sb="0" eb="3">
      <t>コシミズ</t>
    </rPh>
    <rPh sb="3" eb="7">
      <t>ゲンセイカエン</t>
    </rPh>
    <phoneticPr fontId="6"/>
  </si>
  <si>
    <t>黒谷の棚田</t>
    <rPh sb="0" eb="2">
      <t>クロタニ</t>
    </rPh>
    <rPh sb="3" eb="5">
      <t>タナダ</t>
    </rPh>
    <phoneticPr fontId="6"/>
  </si>
  <si>
    <t>三瓶山北の原</t>
    <rPh sb="0" eb="3">
      <t>サンベサン</t>
    </rPh>
    <rPh sb="3" eb="4">
      <t>キタ</t>
    </rPh>
    <rPh sb="5" eb="6">
      <t>ハラ</t>
    </rPh>
    <phoneticPr fontId="6"/>
  </si>
  <si>
    <t>漆の里山</t>
    <rPh sb="0" eb="1">
      <t>ウルシ</t>
    </rPh>
    <rPh sb="2" eb="3">
      <t>サト</t>
    </rPh>
    <rPh sb="3" eb="4">
      <t>ヤマ</t>
    </rPh>
    <phoneticPr fontId="6"/>
  </si>
  <si>
    <t>海上の森</t>
    <rPh sb="0" eb="2">
      <t>カイショ</t>
    </rPh>
    <rPh sb="3" eb="4">
      <t>モリ</t>
    </rPh>
    <phoneticPr fontId="6"/>
  </si>
  <si>
    <t>帯広の森</t>
    <rPh sb="0" eb="2">
      <t>オビヒロ</t>
    </rPh>
    <rPh sb="3" eb="4">
      <t>モリ</t>
    </rPh>
    <phoneticPr fontId="6"/>
  </si>
  <si>
    <t>大山千枚田</t>
    <rPh sb="0" eb="2">
      <t>オオヤマ</t>
    </rPh>
    <rPh sb="2" eb="5">
      <t>センマイダ</t>
    </rPh>
    <phoneticPr fontId="6"/>
  </si>
  <si>
    <t>上林の里山</t>
    <rPh sb="3" eb="4">
      <t>サト</t>
    </rPh>
    <rPh sb="4" eb="5">
      <t>ヤマ</t>
    </rPh>
    <phoneticPr fontId="6"/>
  </si>
  <si>
    <t>祖納の里山</t>
    <rPh sb="0" eb="2">
      <t>ソナイ</t>
    </rPh>
    <rPh sb="3" eb="5">
      <t>サトヤマ</t>
    </rPh>
    <phoneticPr fontId="6"/>
  </si>
  <si>
    <t>世羅・御調のさと</t>
    <rPh sb="0" eb="2">
      <t>セラ</t>
    </rPh>
    <rPh sb="3" eb="5">
      <t>ミツギ</t>
    </rPh>
    <phoneticPr fontId="6"/>
  </si>
  <si>
    <t>S001</t>
  </si>
  <si>
    <t>S002</t>
  </si>
  <si>
    <t>S003</t>
  </si>
  <si>
    <t>宮野入谷戸</t>
  </si>
  <si>
    <t>野比地区</t>
  </si>
  <si>
    <t>S084</t>
  </si>
  <si>
    <t>S085</t>
  </si>
  <si>
    <t>S086</t>
  </si>
  <si>
    <t>くびきの森自然公園</t>
  </si>
  <si>
    <t>S161</t>
  </si>
  <si>
    <t>堂ケ谷トンボの里</t>
  </si>
  <si>
    <t>S162</t>
  </si>
  <si>
    <t>S163</t>
  </si>
  <si>
    <t>大沢一丁田</t>
    <rPh sb="3" eb="4">
      <t>チョウ</t>
    </rPh>
    <phoneticPr fontId="9"/>
  </si>
  <si>
    <t>タデ原湿原</t>
  </si>
  <si>
    <t>S182</t>
  </si>
  <si>
    <t>嵐山公園</t>
  </si>
  <si>
    <t>S183</t>
  </si>
  <si>
    <t>石狩浜海岸砂丘とその周辺</t>
  </si>
  <si>
    <t>S184</t>
  </si>
  <si>
    <t>大釈迦の里山、里地</t>
  </si>
  <si>
    <t>S185</t>
  </si>
  <si>
    <t>釘の平地区</t>
  </si>
  <si>
    <t>S186</t>
  </si>
  <si>
    <t>大小迫　つむぎの家の里地・里山・山林・水辺</t>
  </si>
  <si>
    <t>S187</t>
  </si>
  <si>
    <t>金鶏山</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</si>
  <si>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</si>
  <si>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</si>
  <si>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</si>
  <si>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</si>
  <si>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</si>
  <si>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</si>
  <si>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</si>
  <si>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</si>
  <si>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</si>
  <si>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</si>
  <si>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</si>
  <si>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</si>
  <si>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S194</t>
  </si>
  <si>
    <t>沖村</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</si>
  <si>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</si>
  <si>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</si>
  <si>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</si>
  <si>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</si>
  <si>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</si>
  <si>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</si>
  <si>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</si>
  <si>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</si>
  <si>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</si>
  <si>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</si>
  <si>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</si>
  <si>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</si>
  <si>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</si>
  <si>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百々ヶ峰周辺</t>
  </si>
  <si>
    <t>S202</t>
  </si>
  <si>
    <t>青墓憩いの森周辺</t>
  </si>
  <si>
    <t>S203</t>
  </si>
  <si>
    <t>八幡池</t>
  </si>
  <si>
    <t>S204</t>
  </si>
  <si>
    <t>細江町周辺エリア</t>
  </si>
  <si>
    <t>S205</t>
  </si>
  <si>
    <t>八幡町</t>
  </si>
  <si>
    <t>S206</t>
  </si>
  <si>
    <t>浮島ヶ原自然公園</t>
  </si>
  <si>
    <t>S207</t>
  </si>
  <si>
    <t>下之郷半谷地区</t>
  </si>
  <si>
    <t>S208</t>
  </si>
  <si>
    <t>細野高原</t>
  </si>
  <si>
    <t>S209</t>
  </si>
  <si>
    <t>葦毛湿原とその周辺</t>
  </si>
  <si>
    <t>S210</t>
  </si>
  <si>
    <t>築水の森</t>
  </si>
  <si>
    <t>S211</t>
  </si>
  <si>
    <t>善師野地区</t>
  </si>
  <si>
    <t>S212</t>
  </si>
  <si>
    <t>奥之池</t>
  </si>
  <si>
    <t>S213</t>
  </si>
  <si>
    <t>鉢ヶ峯</t>
  </si>
  <si>
    <t>S214</t>
  </si>
  <si>
    <t>千里緑地第2区</t>
  </si>
  <si>
    <t>S215</t>
  </si>
  <si>
    <t>紫金山公園</t>
  </si>
  <si>
    <t>S216</t>
  </si>
  <si>
    <t>奥の谷</t>
  </si>
  <si>
    <t>S217</t>
  </si>
  <si>
    <t>三木山森林公園</t>
  </si>
  <si>
    <t>S218</t>
  </si>
  <si>
    <t>市川上牛尾寺家</t>
  </si>
  <si>
    <t>S219</t>
  </si>
  <si>
    <t>西畑の棚田</t>
  </si>
  <si>
    <t>S220</t>
  </si>
  <si>
    <t>山陽ふれあい公園</t>
  </si>
  <si>
    <t>S221</t>
  </si>
  <si>
    <t>古鷹山切串山麓</t>
  </si>
  <si>
    <t>S222</t>
  </si>
  <si>
    <t>中須北地区</t>
  </si>
  <si>
    <t>S223</t>
  </si>
  <si>
    <t>桑野川流域とその周辺</t>
  </si>
  <si>
    <t>S224</t>
  </si>
  <si>
    <t>すくすくの森</t>
  </si>
  <si>
    <t>S225</t>
  </si>
  <si>
    <t>重倉地区</t>
  </si>
  <si>
    <t>S226</t>
  </si>
  <si>
    <t>多久</t>
  </si>
  <si>
    <t>S227</t>
  </si>
  <si>
    <t>萱瀬ダム　黒木渓谷周辺</t>
  </si>
  <si>
    <t>S228</t>
  </si>
  <si>
    <t>こうざき自然海浜公園</t>
  </si>
  <si>
    <t>S229</t>
  </si>
  <si>
    <t>松峯地区</t>
  </si>
  <si>
    <r>
      <t>モニ1000里地　カエル類調査　結果入力用フォーム　</t>
    </r>
    <r>
      <rPr>
        <b/>
        <sz val="8"/>
        <rFont val="ＭＳ Ｐゴシック"/>
        <family val="3"/>
        <charset val="128"/>
      </rPr>
      <t>ver4.20</t>
    </r>
    <rPh sb="6" eb="8">
      <t>サトチ</t>
    </rPh>
    <rPh sb="12" eb="13">
      <t>ルイ</t>
    </rPh>
    <rPh sb="13" eb="15">
      <t>チョウサ</t>
    </rPh>
    <rPh sb="16" eb="18">
      <t>ケッカ</t>
    </rPh>
    <rPh sb="18" eb="20">
      <t>ニュウリョク</t>
    </rPh>
    <rPh sb="20" eb="21">
      <t>ヨウ</t>
    </rPh>
    <phoneticPr fontId="1"/>
  </si>
  <si>
    <t>S230</t>
  </si>
  <si>
    <t>熊井の森</t>
  </si>
  <si>
    <t>S231</t>
  </si>
  <si>
    <t>鷹取山</t>
  </si>
  <si>
    <t>S232</t>
  </si>
  <si>
    <t>当麻山</t>
  </si>
  <si>
    <t>S233</t>
  </si>
  <si>
    <t>新笊川・旧笊川</t>
  </si>
  <si>
    <t>S234</t>
  </si>
  <si>
    <t>寒風山</t>
  </si>
  <si>
    <t>S235</t>
  </si>
  <si>
    <t>玉川地区</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</si>
  <si>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</si>
  <si>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</si>
  <si>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</si>
  <si>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</si>
  <si>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</si>
  <si>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</si>
  <si>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</si>
  <si>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</si>
  <si>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</si>
  <si>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</si>
  <si>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</si>
  <si>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</si>
  <si>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</si>
  <si>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</si>
  <si>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</si>
  <si>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</si>
  <si>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</si>
  <si>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</si>
  <si>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</si>
  <si>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</si>
  <si>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</si>
  <si>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</si>
  <si>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</si>
  <si>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</si>
  <si>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</si>
  <si>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</si>
  <si>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</si>
  <si>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</si>
  <si>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</si>
  <si>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</si>
  <si>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</si>
  <si>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</si>
  <si>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</si>
  <si>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</si>
  <si>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</si>
  <si>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</si>
  <si>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</si>
  <si>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</si>
  <si>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</si>
  <si>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</si>
  <si>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</si>
  <si>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</si>
  <si>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</si>
  <si>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</si>
  <si>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</si>
  <si>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</si>
  <si>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</si>
  <si>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</si>
  <si>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</si>
  <si>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</si>
  <si>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</si>
  <si>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</si>
  <si>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</si>
  <si>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坡露山公園及び大崎公園一帯</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</si>
  <si>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</si>
  <si>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</si>
  <si>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</si>
  <si>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</si>
  <si>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</si>
  <si>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</si>
  <si>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</si>
  <si>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</si>
  <si>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</si>
  <si>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</si>
  <si>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</si>
  <si>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</si>
  <si>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</si>
  <si>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</si>
  <si>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</si>
  <si>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</si>
  <si>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</si>
  <si>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</si>
  <si>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</si>
  <si>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</si>
  <si>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</si>
  <si>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</si>
  <si>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</si>
  <si>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</si>
  <si>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</si>
  <si>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</si>
  <si>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</si>
  <si>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</si>
  <si>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</si>
  <si>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</si>
  <si>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</si>
  <si>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</si>
  <si>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</si>
  <si>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</si>
  <si>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</si>
  <si>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永上姉子神社～緑陽公園周辺部</t>
  </si>
  <si>
    <t>S281</t>
  </si>
  <si>
    <t>ヤマザクラフイールド・猿投の森（県有林 山路の森）</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</si>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</sst>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yyyy/m/d;@"/>
    <numFmt numFmtId="178" formatCode="000"/>
    <numFmt numFmtId="179" formatCode="h:mm;@"/>
  </numFmts>
  <fonts count="24" x14ac:knownFonts="1">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color indexed="9"/>
      <name val="ＭＳ Ｐゴシック"/>
      <family val="3"/>
      <charset val="128"/>
    </font>
    <font>
      <sz val="11"/>
      <name val="ＭＳ Ｐゴシック"/>
      <family val="3"/>
      <charset val="128"/>
    </font>
    <font>
      <sz val="10"/>
      <name val="ＭＳ Ｐゴシック"/>
      <family val="3"/>
      <charset val="128"/>
    </font>
    <font>
      <b/>
      <sz val="18"/>
      <name val="ＭＳ Ｐゴシック"/>
      <family val="3"/>
      <charset val="128"/>
    </font>
    <font>
      <b/>
      <sz val="14"/>
      <color indexed="8"/>
      <name val="ＭＳ Ｐゴシック"/>
      <family val="3"/>
      <charset val="128"/>
    </font>
    <font>
      <sz val="11"/>
      <color indexed="8"/>
      <name val="ＭＳ Ｐゴシック"/>
      <family val="3"/>
      <charset val="128"/>
    </font>
    <font>
      <b/>
      <sz val="11"/>
      <color indexed="8"/>
      <name val="ＭＳ Ｐゴシック"/>
      <family val="3"/>
      <charset val="128"/>
    </font>
    <font>
      <sz val="8"/>
      <color indexed="8"/>
      <name val="ＭＳ Ｐゴシック"/>
      <family val="3"/>
      <charset val="128"/>
    </font>
    <font>
      <sz val="8"/>
      <name val="ＭＳ Ｐゴシック"/>
      <family val="3"/>
      <charset val="128"/>
    </font>
    <font>
      <sz val="9"/>
      <color indexed="81"/>
      <name val="ＭＳ Ｐゴシック"/>
      <family val="3"/>
      <charset val="128"/>
    </font>
    <font>
      <sz val="11"/>
      <name val="ＭＳ Ｐゴシック"/>
      <family val="3"/>
      <charset val="128"/>
    </font>
    <font>
      <b/>
      <sz val="10"/>
      <color indexed="53"/>
      <name val="ＭＳ Ｐゴシック"/>
      <family val="3"/>
      <charset val="128"/>
    </font>
    <font>
      <sz val="11"/>
      <color indexed="53"/>
      <name val="ＭＳ Ｐゴシック"/>
      <family val="3"/>
      <charset val="128"/>
    </font>
    <font>
      <b/>
      <sz val="8"/>
      <name val="ＭＳ Ｐゴシック"/>
      <family val="3"/>
      <charset val="128"/>
    </font>
    <font>
      <b/>
      <sz val="9"/>
      <color indexed="81"/>
      <name val="ＭＳ Ｐゴシック"/>
      <family val="3"/>
      <charset val="128"/>
    </font>
    <font>
      <b/>
      <sz val="10.5"/>
      <color indexed="9"/>
      <name val="ＭＳ Ｐゴシック"/>
      <family val="3"/>
      <charset val="128"/>
    </font>
    <font>
      <b/>
      <sz val="10.5"/>
      <name val="ＭＳ Ｐゴシック"/>
      <family val="3"/>
      <charset val="128"/>
    </font>
    <font>
      <b/>
      <sz val="10.5"/>
      <color indexed="53"/>
      <name val="ＭＳ Ｐゴシック"/>
      <family val="3"/>
      <charset val="128"/>
    </font>
    <font>
      <sz val="10.5"/>
      <name val="ＭＳ Ｐゴシック"/>
      <family val="3"/>
      <charset val="128"/>
    </font>
    <font>
      <b/>
      <sz val="10"/>
      <color indexed="9"/>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21"/>
        <bgColor indexed="64"/>
      </patternFill>
    </fill>
    <fill>
      <patternFill patternType="solid">
        <fgColor rgb="FF0070C0"/>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cellStyleXfs>
  <cellXfs count="152">
    <xf numFmtId="0" fontId="0" fillId="0" borderId="0" xfId="0"/>
    <xf numFmtId="0" fontId="5" fillId="0" borderId="0" xfId="0" applyFont="1" applyAlignment="1">
      <alignment vertical="center"/>
    </xf>
    <xf numFmtId="0" fontId="5" fillId="0" borderId="0" xfId="0" applyFont="1"/>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11" fillId="0" borderId="0" xfId="0" applyFont="1" applyAlignment="1">
      <alignment horizontal="left" vertical="top"/>
    </xf>
    <xf numFmtId="0" fontId="10" fillId="0" borderId="0" xfId="0" applyFont="1" applyAlignment="1">
      <alignment vertical="center"/>
    </xf>
    <xf numFmtId="0" fontId="10" fillId="0" borderId="0" xfId="0" applyFont="1" applyAlignment="1">
      <alignment horizontal="right" vertical="center"/>
    </xf>
    <xf numFmtId="0" fontId="5" fillId="0" borderId="0" xfId="0" applyFont="1" applyBorder="1" applyAlignment="1">
      <alignment vertical="center"/>
    </xf>
    <xf numFmtId="0" fontId="5" fillId="0" borderId="0" xfId="0" applyFont="1" applyBorder="1"/>
    <xf numFmtId="56" fontId="9"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20" fontId="9" fillId="0" borderId="0" xfId="0" applyNumberFormat="1" applyFont="1" applyBorder="1" applyAlignment="1">
      <alignment vertical="center"/>
    </xf>
    <xf numFmtId="176" fontId="9" fillId="0" borderId="0" xfId="0" applyNumberFormat="1" applyFont="1" applyBorder="1" applyAlignment="1">
      <alignment vertical="center"/>
    </xf>
    <xf numFmtId="0" fontId="6" fillId="0" borderId="1" xfId="0" applyFont="1" applyBorder="1"/>
    <xf numFmtId="0" fontId="2" fillId="0" borderId="0" xfId="0" applyFont="1" applyFill="1" applyAlignment="1">
      <alignment vertical="center"/>
    </xf>
    <xf numFmtId="20" fontId="14" fillId="0" borderId="1" xfId="0" applyNumberFormat="1" applyFont="1" applyBorder="1" applyAlignment="1">
      <alignment vertical="center"/>
    </xf>
    <xf numFmtId="0" fontId="6" fillId="2" borderId="2" xfId="0" applyFont="1" applyFill="1" applyBorder="1" applyAlignment="1">
      <alignment vertical="center"/>
    </xf>
    <xf numFmtId="0" fontId="16" fillId="3" borderId="3" xfId="0" applyFont="1" applyFill="1" applyBorder="1" applyAlignment="1">
      <alignment vertical="center"/>
    </xf>
    <xf numFmtId="0" fontId="16" fillId="3" borderId="4" xfId="0" applyFont="1" applyFill="1" applyBorder="1" applyAlignment="1">
      <alignment vertical="center"/>
    </xf>
    <xf numFmtId="0" fontId="16" fillId="3" borderId="5" xfId="0" applyFont="1" applyFill="1" applyBorder="1" applyAlignment="1">
      <alignment vertical="center"/>
    </xf>
    <xf numFmtId="0" fontId="16" fillId="3" borderId="6" xfId="0" applyFont="1" applyFill="1" applyBorder="1" applyAlignment="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2" fillId="0" borderId="0" xfId="0" applyFont="1" applyFill="1" applyBorder="1" applyAlignment="1">
      <alignment vertical="center"/>
    </xf>
    <xf numFmtId="0" fontId="7" fillId="0" borderId="0" xfId="0" applyFont="1" applyAlignment="1">
      <alignment horizontal="left"/>
    </xf>
    <xf numFmtId="178" fontId="0" fillId="0" borderId="0" xfId="0" applyNumberFormat="1"/>
    <xf numFmtId="179" fontId="6" fillId="0" borderId="1" xfId="0" applyNumberFormat="1" applyFont="1" applyBorder="1"/>
    <xf numFmtId="0" fontId="14" fillId="0" borderId="0" xfId="0" applyFont="1" applyAlignment="1">
      <alignment vertical="center"/>
    </xf>
    <xf numFmtId="178" fontId="20" fillId="0" borderId="1" xfId="0" applyNumberFormat="1" applyFont="1" applyBorder="1" applyAlignment="1">
      <alignment horizontal="left"/>
    </xf>
    <xf numFmtId="0" fontId="21" fillId="3" borderId="1" xfId="0" applyFont="1" applyFill="1" applyBorder="1" applyAlignment="1">
      <alignment horizontal="left"/>
    </xf>
    <xf numFmtId="176" fontId="22" fillId="0" borderId="1" xfId="0" applyNumberFormat="1" applyFont="1" applyBorder="1" applyAlignment="1">
      <alignment horizontal="left"/>
    </xf>
    <xf numFmtId="0" fontId="14" fillId="2" borderId="1" xfId="0" applyFont="1" applyFill="1" applyBorder="1" applyAlignment="1">
      <alignment horizontal="center" vertical="center"/>
    </xf>
    <xf numFmtId="0" fontId="6" fillId="0" borderId="1" xfId="0" applyFont="1" applyFill="1" applyBorder="1" applyAlignment="1">
      <alignment vertical="center"/>
    </xf>
    <xf numFmtId="176" fontId="6" fillId="0" borderId="1" xfId="0" applyNumberFormat="1" applyFont="1" applyBorder="1" applyAlignment="1">
      <alignment horizontal="right"/>
    </xf>
    <xf numFmtId="14" fontId="14" fillId="0" borderId="1" xfId="0" applyNumberFormat="1" applyFont="1" applyBorder="1" applyAlignment="1">
      <alignment vertical="center"/>
    </xf>
    <xf numFmtId="0" fontId="14" fillId="0" borderId="0" xfId="0" applyFont="1" applyBorder="1"/>
    <xf numFmtId="0" fontId="14" fillId="0" borderId="0" xfId="0" applyFont="1"/>
    <xf numFmtId="0" fontId="6" fillId="0" borderId="1" xfId="0" applyFont="1" applyBorder="1" applyAlignment="1">
      <alignment horizontal="center" vertical="center" wrapText="1"/>
    </xf>
    <xf numFmtId="0" fontId="14" fillId="0" borderId="4" xfId="0" applyFont="1" applyBorder="1" applyAlignment="1">
      <alignment horizontal="center" vertical="center"/>
    </xf>
    <xf numFmtId="20" fontId="14" fillId="0" borderId="9" xfId="0" applyNumberFormat="1" applyFont="1" applyBorder="1" applyAlignment="1">
      <alignment vertical="center"/>
    </xf>
    <xf numFmtId="176" fontId="14" fillId="0" borderId="9" xfId="0" applyNumberFormat="1" applyFont="1" applyBorder="1" applyAlignment="1">
      <alignment vertical="center"/>
    </xf>
    <xf numFmtId="0" fontId="14" fillId="0" borderId="10" xfId="0" applyFont="1" applyBorder="1" applyAlignment="1">
      <alignment horizontal="center" vertical="center"/>
    </xf>
    <xf numFmtId="176" fontId="14" fillId="0" borderId="1" xfId="0" applyNumberFormat="1" applyFont="1" applyBorder="1" applyAlignment="1">
      <alignment vertical="center"/>
    </xf>
    <xf numFmtId="0" fontId="14" fillId="0" borderId="0" xfId="0" applyFont="1" applyBorder="1" applyAlignment="1">
      <alignment vertical="center"/>
    </xf>
    <xf numFmtId="177" fontId="6" fillId="0" borderId="1" xfId="0" applyNumberFormat="1" applyFont="1" applyFill="1" applyBorder="1" applyAlignment="1">
      <alignment horizontal="right" vertical="center"/>
    </xf>
    <xf numFmtId="0" fontId="6" fillId="0" borderId="0" xfId="0" applyFont="1"/>
    <xf numFmtId="0" fontId="6" fillId="0" borderId="0" xfId="0" applyFont="1" applyBorder="1"/>
    <xf numFmtId="177" fontId="5" fillId="2" borderId="1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2" fillId="0" borderId="1" xfId="0" applyFont="1" applyBorder="1"/>
    <xf numFmtId="0" fontId="5" fillId="0" borderId="4" xfId="0" applyFont="1" applyBorder="1" applyAlignment="1">
      <alignment horizontal="center" vertical="center"/>
    </xf>
    <xf numFmtId="20" fontId="5" fillId="0" borderId="9" xfId="0" applyNumberFormat="1" applyFont="1" applyBorder="1" applyAlignment="1">
      <alignment vertical="center"/>
    </xf>
    <xf numFmtId="176" fontId="5" fillId="0" borderId="9" xfId="0" applyNumberFormat="1" applyFont="1" applyBorder="1" applyAlignment="1">
      <alignment vertical="center"/>
    </xf>
    <xf numFmtId="0" fontId="5" fillId="0" borderId="10" xfId="0" applyFont="1" applyBorder="1" applyAlignment="1">
      <alignment horizontal="center" vertical="center"/>
    </xf>
    <xf numFmtId="20" fontId="5" fillId="0" borderId="1" xfId="0" applyNumberFormat="1" applyFont="1" applyBorder="1" applyAlignment="1">
      <alignment vertical="center"/>
    </xf>
    <xf numFmtId="176" fontId="5" fillId="0" borderId="1" xfId="0" applyNumberFormat="1" applyFont="1" applyBorder="1" applyAlignment="1">
      <alignment vertical="center"/>
    </xf>
    <xf numFmtId="0" fontId="5" fillId="0" borderId="1" xfId="0" applyFont="1" applyFill="1" applyBorder="1" applyAlignment="1">
      <alignment vertical="center"/>
    </xf>
    <xf numFmtId="176" fontId="5" fillId="0" borderId="1" xfId="0" applyNumberFormat="1" applyFont="1" applyBorder="1" applyAlignment="1">
      <alignment horizontal="right"/>
    </xf>
    <xf numFmtId="179" fontId="5" fillId="0" borderId="1" xfId="0" applyNumberFormat="1" applyFont="1" applyBorder="1"/>
    <xf numFmtId="0" fontId="5" fillId="0" borderId="1" xfId="0" applyFont="1" applyFill="1" applyBorder="1" applyAlignment="1">
      <alignment horizontal="center" vertical="center"/>
    </xf>
    <xf numFmtId="0" fontId="6" fillId="0" borderId="4" xfId="0" applyFont="1" applyBorder="1" applyAlignment="1">
      <alignment horizontal="center" vertical="center"/>
    </xf>
    <xf numFmtId="20" fontId="6" fillId="0" borderId="9" xfId="0" applyNumberFormat="1" applyFont="1" applyBorder="1" applyAlignment="1">
      <alignment vertical="center"/>
    </xf>
    <xf numFmtId="176" fontId="6" fillId="0" borderId="9" xfId="0" applyNumberFormat="1" applyFont="1" applyBorder="1" applyAlignment="1">
      <alignment vertical="center"/>
    </xf>
    <xf numFmtId="0" fontId="6" fillId="0" borderId="10" xfId="0" applyFont="1" applyBorder="1" applyAlignment="1">
      <alignment horizontal="center" vertical="center"/>
    </xf>
    <xf numFmtId="20" fontId="6" fillId="0" borderId="1" xfId="0" applyNumberFormat="1" applyFont="1" applyBorder="1" applyAlignment="1">
      <alignment vertical="center"/>
    </xf>
    <xf numFmtId="176" fontId="6" fillId="0" borderId="1" xfId="0" applyNumberFormat="1" applyFont="1" applyBorder="1" applyAlignment="1">
      <alignment vertical="center"/>
    </xf>
    <xf numFmtId="0" fontId="3" fillId="2" borderId="9" xfId="0" applyFont="1" applyFill="1" applyBorder="1" applyAlignment="1">
      <alignment horizontal="center" vertical="top" wrapText="1"/>
    </xf>
    <xf numFmtId="0" fontId="15" fillId="0" borderId="11" xfId="0" applyFont="1" applyFill="1" applyBorder="1" applyAlignment="1">
      <alignment vertical="center"/>
    </xf>
    <xf numFmtId="0" fontId="23" fillId="4" borderId="1" xfId="0" applyFont="1" applyFill="1" applyBorder="1" applyAlignment="1">
      <alignment vertical="center"/>
    </xf>
    <xf numFmtId="0" fontId="3" fillId="0" borderId="1" xfId="0" applyFont="1" applyBorder="1"/>
    <xf numFmtId="0" fontId="20" fillId="3" borderId="1" xfId="0" applyFont="1" applyFill="1" applyBorder="1" applyAlignment="1">
      <alignment horizontal="left"/>
    </xf>
    <xf numFmtId="0" fontId="19" fillId="6" borderId="1" xfId="0" applyFont="1" applyFill="1" applyBorder="1" applyAlignment="1"/>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1" xfId="0" applyFont="1" applyFill="1" applyBorder="1" applyAlignment="1">
      <alignment vertical="center" wrapText="1"/>
    </xf>
    <xf numFmtId="0" fontId="5"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14" fillId="7" borderId="1" xfId="0" applyFont="1" applyFill="1" applyBorder="1" applyAlignment="1">
      <alignment horizontal="center" vertical="center"/>
    </xf>
    <xf numFmtId="0" fontId="22" fillId="7" borderId="1" xfId="0" applyFont="1" applyFill="1" applyBorder="1" applyAlignment="1"/>
    <xf numFmtId="176" fontId="6" fillId="0" borderId="1" xfId="0" applyNumberFormat="1" applyFont="1" applyFill="1" applyBorder="1" applyAlignment="1">
      <alignment horizontal="right"/>
    </xf>
    <xf numFmtId="179" fontId="6" fillId="0" borderId="1" xfId="0" applyNumberFormat="1" applyFont="1" applyFill="1" applyBorder="1"/>
    <xf numFmtId="0" fontId="11" fillId="0" borderId="0" xfId="0" applyFont="1" applyFill="1" applyAlignment="1">
      <alignment horizontal="left" vertical="top"/>
    </xf>
    <xf numFmtId="0" fontId="10" fillId="0" borderId="0" xfId="0" applyFont="1" applyFill="1" applyAlignment="1">
      <alignment vertical="center"/>
    </xf>
    <xf numFmtId="0" fontId="14" fillId="0" borderId="0" xfId="0" applyFont="1" applyFill="1" applyAlignment="1">
      <alignment vertical="center"/>
    </xf>
    <xf numFmtId="0" fontId="10" fillId="0" borderId="0" xfId="0" applyFont="1" applyFill="1" applyAlignment="1">
      <alignment horizontal="right" vertical="center"/>
    </xf>
    <xf numFmtId="0" fontId="6" fillId="0"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20" fontId="14" fillId="0" borderId="1" xfId="0" applyNumberFormat="1" applyFont="1" applyFill="1" applyBorder="1" applyAlignment="1">
      <alignment vertical="center"/>
    </xf>
    <xf numFmtId="176" fontId="14" fillId="0" borderId="1" xfId="0" applyNumberFormat="1" applyFont="1" applyFill="1" applyBorder="1" applyAlignment="1">
      <alignment vertical="center"/>
    </xf>
    <xf numFmtId="20" fontId="14" fillId="0" borderId="9" xfId="0" applyNumberFormat="1" applyFont="1" applyFill="1" applyBorder="1" applyAlignment="1">
      <alignment vertical="center"/>
    </xf>
    <xf numFmtId="176" fontId="14" fillId="0" borderId="9" xfId="0" applyNumberFormat="1" applyFont="1" applyFill="1" applyBorder="1" applyAlignment="1">
      <alignment vertical="center"/>
    </xf>
    <xf numFmtId="0" fontId="0" fillId="0" borderId="0" xfId="0" applyBorder="1"/>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9" xfId="0" applyFont="1" applyBorder="1" applyAlignment="1">
      <alignment horizontal="left" wrapText="1"/>
    </xf>
    <xf numFmtId="20" fontId="5" fillId="0" borderId="1" xfId="0" applyNumberFormat="1" applyFont="1" applyBorder="1" applyAlignment="1">
      <alignment horizontal="left" vertical="center"/>
    </xf>
    <xf numFmtId="0" fontId="5" fillId="7" borderId="18" xfId="0" applyFont="1" applyFill="1" applyBorder="1" applyAlignment="1">
      <alignment horizontal="center"/>
    </xf>
    <xf numFmtId="0" fontId="5" fillId="7" borderId="15" xfId="0" applyFont="1" applyFill="1" applyBorder="1" applyAlignment="1">
      <alignment horizontal="center"/>
    </xf>
    <xf numFmtId="0" fontId="5" fillId="7" borderId="16" xfId="0" applyFont="1" applyFill="1" applyBorder="1" applyAlignment="1">
      <alignment horizontal="center"/>
    </xf>
    <xf numFmtId="0" fontId="5" fillId="7" borderId="11" xfId="0" applyFont="1" applyFill="1" applyBorder="1" applyAlignment="1">
      <alignment horizontal="center"/>
    </xf>
    <xf numFmtId="0" fontId="5" fillId="7" borderId="19" xfId="0" applyFont="1" applyFill="1" applyBorder="1" applyAlignment="1">
      <alignment horizontal="center"/>
    </xf>
    <xf numFmtId="0" fontId="5" fillId="7" borderId="4" xfId="0" applyFont="1" applyFill="1" applyBorder="1" applyAlignment="1">
      <alignment horizontal="center"/>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5" fillId="7" borderId="1" xfId="0" applyFont="1" applyFill="1" applyBorder="1" applyAlignment="1">
      <alignment horizontal="center" vertical="center"/>
    </xf>
    <xf numFmtId="20" fontId="5" fillId="0" borderId="1" xfId="0" applyNumberFormat="1" applyFont="1" applyBorder="1" applyAlignment="1">
      <alignment horizontal="left" vertical="center" wrapText="1"/>
    </xf>
    <xf numFmtId="0" fontId="4" fillId="6" borderId="12" xfId="0" applyFont="1" applyFill="1" applyBorder="1" applyAlignment="1">
      <alignment horizontal="center" vertical="center"/>
    </xf>
    <xf numFmtId="0" fontId="4" fillId="6" borderId="9" xfId="0" applyFont="1" applyFill="1" applyBorder="1" applyAlignment="1">
      <alignment horizontal="center" vertical="center"/>
    </xf>
    <xf numFmtId="0" fontId="9" fillId="7" borderId="14"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xf>
    <xf numFmtId="177" fontId="5" fillId="7" borderId="14" xfId="0" applyNumberFormat="1" applyFont="1" applyFill="1" applyBorder="1" applyAlignment="1">
      <alignment horizontal="center"/>
    </xf>
    <xf numFmtId="177" fontId="5" fillId="7" borderId="10" xfId="0" applyNumberFormat="1" applyFont="1" applyFill="1" applyBorder="1" applyAlignment="1">
      <alignment horizontal="center"/>
    </xf>
    <xf numFmtId="0" fontId="5" fillId="7" borderId="14" xfId="0" applyFont="1" applyFill="1" applyBorder="1" applyAlignment="1">
      <alignment horizontal="center"/>
    </xf>
    <xf numFmtId="0" fontId="5" fillId="7" borderId="10" xfId="0" applyFont="1" applyFill="1" applyBorder="1" applyAlignment="1">
      <alignment horizontal="center"/>
    </xf>
    <xf numFmtId="0" fontId="6" fillId="7" borderId="14" xfId="0" applyFont="1" applyFill="1" applyBorder="1" applyAlignment="1">
      <alignment horizontal="center"/>
    </xf>
    <xf numFmtId="0" fontId="6" fillId="7" borderId="10" xfId="0" applyFont="1" applyFill="1" applyBorder="1" applyAlignment="1">
      <alignment horizontal="center"/>
    </xf>
    <xf numFmtId="0" fontId="9"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6" fillId="7" borderId="12" xfId="0" applyFont="1" applyFill="1" applyBorder="1" applyAlignment="1">
      <alignment horizontal="center" wrapText="1"/>
    </xf>
    <xf numFmtId="0" fontId="6" fillId="7" borderId="13" xfId="0" applyFont="1" applyFill="1" applyBorder="1" applyAlignment="1">
      <alignment horizontal="center" wrapText="1"/>
    </xf>
    <xf numFmtId="0" fontId="6" fillId="7" borderId="9" xfId="0" applyFont="1" applyFill="1" applyBorder="1" applyAlignment="1">
      <alignment horizont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20" fontId="14" fillId="0" borderId="1" xfId="0" applyNumberFormat="1" applyFont="1" applyBorder="1" applyAlignment="1">
      <alignment horizontal="left" vertical="center"/>
    </xf>
    <xf numFmtId="20" fontId="14" fillId="0" borderId="1" xfId="0" applyNumberFormat="1" applyFont="1" applyFill="1" applyBorder="1" applyAlignment="1">
      <alignment horizontal="left" vertical="center"/>
    </xf>
    <xf numFmtId="0" fontId="14" fillId="7" borderId="1" xfId="0" applyFont="1" applyFill="1" applyBorder="1" applyAlignment="1">
      <alignment horizontal="center" vertical="center" wrapText="1"/>
    </xf>
    <xf numFmtId="20" fontId="14" fillId="0" borderId="1" xfId="0" applyNumberFormat="1" applyFont="1" applyBorder="1" applyAlignment="1">
      <alignment horizontal="left" vertical="center" wrapText="1"/>
    </xf>
    <xf numFmtId="20" fontId="14" fillId="0" borderId="1" xfId="0" applyNumberFormat="1" applyFont="1" applyFill="1" applyBorder="1" applyAlignment="1">
      <alignment horizontal="left" vertical="center" wrapText="1"/>
    </xf>
    <xf numFmtId="0" fontId="14" fillId="7" borderId="1" xfId="0" applyFont="1" applyFill="1" applyBorder="1" applyAlignment="1">
      <alignment horizontal="center" vertical="center"/>
    </xf>
    <xf numFmtId="177" fontId="14" fillId="7" borderId="14" xfId="0" applyNumberFormat="1" applyFont="1" applyFill="1" applyBorder="1" applyAlignment="1">
      <alignment horizontal="center"/>
    </xf>
    <xf numFmtId="0" fontId="14" fillId="7" borderId="14" xfId="0" applyFont="1" applyFill="1" applyBorder="1" applyAlignment="1">
      <alignment horizontal="center"/>
    </xf>
    <xf numFmtId="0" fontId="5" fillId="7" borderId="18"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4" xfId="0" applyFont="1" applyFill="1" applyBorder="1" applyAlignment="1">
      <alignment horizontal="center" vertical="center"/>
    </xf>
    <xf numFmtId="0" fontId="4" fillId="5" borderId="17" xfId="0" applyFont="1" applyFill="1" applyBorder="1" applyAlignment="1">
      <alignment horizontal="center" vertical="center"/>
    </xf>
    <xf numFmtId="0" fontId="4" fillId="7" borderId="1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sz="1200"/>
              <a:t>新卵塊数の推移</a:t>
            </a:r>
          </a:p>
        </c:rich>
      </c:tx>
      <c:layout>
        <c:manualLayout>
          <c:xMode val="edge"/>
          <c:yMode val="edge"/>
          <c:x val="0.40052361497900729"/>
          <c:y val="3.4582132564841501E-2"/>
        </c:manualLayout>
      </c:layout>
      <c:overlay val="0"/>
      <c:spPr>
        <a:noFill/>
        <a:ln w="25400">
          <a:noFill/>
        </a:ln>
      </c:spPr>
    </c:title>
    <c:autoTitleDeleted val="0"/>
    <c:plotArea>
      <c:layout>
        <c:manualLayout>
          <c:layoutTarget val="inner"/>
          <c:xMode val="edge"/>
          <c:yMode val="edge"/>
          <c:x val="0.16497482374140396"/>
          <c:y val="0.12680115273775217"/>
          <c:w val="0.79441722817014515"/>
          <c:h val="0.63496637848222859"/>
        </c:manualLayout>
      </c:layout>
      <c:lineChart>
        <c:grouping val="standard"/>
        <c:varyColors val="0"/>
        <c:ser>
          <c:idx val="0"/>
          <c:order val="0"/>
          <c:tx>
            <c:strRef>
              <c:f>グラフ!$A$3</c:f>
              <c:strCache>
                <c:ptCount val="1"/>
                <c:pt idx="0">
                  <c:v>ニホンアカガエル</c:v>
                </c:pt>
              </c:strCache>
            </c:strRef>
          </c:tx>
          <c:spPr>
            <a:ln w="12700">
              <a:solidFill>
                <a:srgbClr val="008000"/>
              </a:solidFill>
              <a:prstDash val="solid"/>
            </a:ln>
          </c:spPr>
          <c:marker>
            <c:symbol val="circle"/>
            <c:size val="5"/>
            <c:spPr>
              <a:solidFill>
                <a:srgbClr val="008000"/>
              </a:solidFill>
              <a:ln>
                <a:solidFill>
                  <a:srgbClr val="008000"/>
                </a:solidFill>
                <a:prstDash val="solid"/>
              </a:ln>
            </c:spPr>
          </c:marker>
          <c:cat>
            <c:multiLvlStrRef>
              <c:f>グラフ!$A$5:$A$19</c:f>
            </c:multiLvlStrRef>
          </c:cat>
          <c:val>
            <c:numRef>
              <c:f>グラフ!$B$5:$B$19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0-FF2B-4FA0-9B85-DBA8A2DAF274}"/>
            </c:ext>
          </c:extLst>
        </c:ser>
        <c:ser>
          <c:idx val="1"/>
          <c:order val="1"/>
          <c:tx>
            <c:strRef>
              <c:f>グラフ!$A$22</c:f>
              <c:strCache>
                <c:ptCount val="1"/>
                <c:pt idx="0">
                  <c:v>ヤマアカガエル</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multiLvlStrRef>
              <c:f>グラフ!$A$5:$A$19</c:f>
            </c:multiLvlStrRef>
          </c:cat>
          <c:val>
            <c:numRef>
              <c:f>グラフ!$B$24:$B$38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xmlns:c16r2="http://schemas.microsoft.com/office/drawing/2015/06/chart">
            <c:ext xmlns:c16="http://schemas.microsoft.com/office/drawing/2014/chart" uri="{C3380CC4-5D6E-409C-BE32-E72D297353CC}">
              <c16:uniqueId val="{00000001-FF2B-4FA0-9B85-DBA8A2DAF274}"/>
            </c:ext>
          </c:extLst>
        </c:ser>
        <c:dLbls>
          <c:showLegendKey val="0"/>
          <c:showVal val="0"/>
          <c:showCatName val="0"/>
          <c:showSerName val="0"/>
          <c:showPercent val="0"/>
          <c:showBubbleSize val="0"/>
        </c:dLbls>
        <c:marker val="1"/>
        <c:smooth val="0"/>
        <c:axId val="104711296"/>
        <c:axId val="104713216"/>
      </c:lineChart>
      <c:catAx>
        <c:axId val="104711296"/>
        <c:scaling>
          <c:orientation val="minMax"/>
        </c:scaling>
        <c:delete val="0"/>
        <c:axPos val="b"/>
        <c:numFmt formatCode="m/d;@"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4713216"/>
        <c:crosses val="autoZero"/>
        <c:auto val="1"/>
        <c:lblAlgn val="ctr"/>
        <c:lblOffset val="100"/>
        <c:noMultiLvlLbl val="0"/>
      </c:catAx>
      <c:valAx>
        <c:axId val="104713216"/>
        <c:scaling>
          <c:orientation val="minMax"/>
        </c:scaling>
        <c:delete val="0"/>
        <c:axPos val="l"/>
        <c:title>
          <c:tx>
            <c:rich>
              <a:bodyPr/>
              <a:lstStyle/>
              <a:p>
                <a:pPr>
                  <a:defRPr sz="1375" b="1" i="0" u="none" strike="noStrike" baseline="0">
                    <a:solidFill>
                      <a:srgbClr val="000000"/>
                    </a:solidFill>
                    <a:latin typeface="ＭＳ Ｐゴシック"/>
                    <a:ea typeface="ＭＳ Ｐゴシック"/>
                    <a:cs typeface="ＭＳ Ｐゴシック"/>
                  </a:defRPr>
                </a:pPr>
                <a:r>
                  <a:rPr lang="ja-JP" altLang="en-US"/>
                  <a:t>卵塊数</a:t>
                </a:r>
              </a:p>
            </c:rich>
          </c:tx>
          <c:layout>
            <c:manualLayout>
              <c:xMode val="edge"/>
              <c:yMode val="edge"/>
              <c:x val="2.3688582912773246E-2"/>
              <c:y val="0.33813640730067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04711296"/>
        <c:crosses val="autoZero"/>
        <c:crossBetween val="between"/>
      </c:valAx>
      <c:spPr>
        <a:solidFill>
          <a:srgbClr val="FFFFFF"/>
        </a:solidFill>
        <a:ln w="3175">
          <a:solidFill>
            <a:srgbClr val="000000"/>
          </a:solidFill>
          <a:prstDash val="solid"/>
        </a:ln>
      </c:spPr>
    </c:plotArea>
    <c:legend>
      <c:legendPos val="r"/>
      <c:layout>
        <c:manualLayout>
          <c:xMode val="edge"/>
          <c:yMode val="edge"/>
          <c:x val="0.52030459388267669"/>
          <c:y val="0.14985590778097982"/>
          <c:w val="0.34494399467672171"/>
          <c:h val="0.18774637250532364"/>
        </c:manualLayout>
      </c:layout>
      <c:overlay val="0"/>
      <c:spPr>
        <a:solidFill>
          <a:srgbClr val="FFFFFF"/>
        </a:solidFill>
        <a:ln w="25400">
          <a:noFill/>
        </a:ln>
      </c:spPr>
      <c:txPr>
        <a:bodyPr/>
        <a:lstStyle/>
        <a:p>
          <a:pPr>
            <a:defRPr sz="10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65319341238183"/>
          <c:y val="6.8965710773927949E-2"/>
          <c:w val="0.6102046896969564"/>
          <c:h val="0.78448496005343049"/>
        </c:manualLayout>
      </c:layout>
      <c:barChart>
        <c:barDir val="col"/>
        <c:grouping val="clustered"/>
        <c:varyColors val="0"/>
        <c:ser>
          <c:idx val="0"/>
          <c:order val="0"/>
          <c:tx>
            <c:strRef>
              <c:f>グラフ!$A$3</c:f>
              <c:strCache>
                <c:ptCount val="1"/>
                <c:pt idx="0">
                  <c:v>ニホンアカガエル</c:v>
                </c:pt>
              </c:strCache>
            </c:strRef>
          </c:tx>
          <c:spPr>
            <a:solidFill>
              <a:srgbClr val="339966"/>
            </a:solidFill>
            <a:ln w="12700">
              <a:solidFill>
                <a:srgbClr val="000000"/>
              </a:solidFill>
              <a:prstDash val="solid"/>
            </a:ln>
          </c:spPr>
          <c:invertIfNegative val="0"/>
          <c:cat>
            <c:multiLvlStrRef>
              <c:f>グラフ!$D$3:$M$3</c:f>
            </c:multiLvlStrRef>
          </c:cat>
          <c:val>
            <c:numRef>
              <c:f>グラフ!$D$4:$M$4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747-4993-949B-E352206BAE40}"/>
            </c:ext>
          </c:extLst>
        </c:ser>
        <c:ser>
          <c:idx val="1"/>
          <c:order val="1"/>
          <c:tx>
            <c:strRef>
              <c:f>グラフ!$A$22</c:f>
              <c:strCache>
                <c:ptCount val="1"/>
                <c:pt idx="0">
                  <c:v>ヤマアカガエル</c:v>
                </c:pt>
              </c:strCache>
            </c:strRef>
          </c:tx>
          <c:spPr>
            <a:solidFill>
              <a:srgbClr val="3366FF"/>
            </a:solidFill>
            <a:ln w="12700">
              <a:solidFill>
                <a:srgbClr val="000000"/>
              </a:solidFill>
              <a:prstDash val="solid"/>
            </a:ln>
          </c:spPr>
          <c:invertIfNegative val="0"/>
          <c:val>
            <c:numRef>
              <c:f>グラフ!$D$23:$M$23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47-4993-949B-E352206BAE40}"/>
            </c:ext>
          </c:extLst>
        </c:ser>
        <c:dLbls>
          <c:showLegendKey val="0"/>
          <c:showVal val="0"/>
          <c:showCatName val="0"/>
          <c:showSerName val="0"/>
          <c:showPercent val="0"/>
          <c:showBubbleSize val="0"/>
        </c:dLbls>
        <c:gapWidth val="50"/>
        <c:axId val="105026688"/>
        <c:axId val="105028608"/>
      </c:barChart>
      <c:catAx>
        <c:axId val="105026688"/>
        <c:scaling>
          <c:orientation val="minMax"/>
        </c:scaling>
        <c:delete val="0"/>
        <c:axPos val="b"/>
        <c:title>
          <c:tx>
            <c:rich>
              <a:bodyPr/>
              <a:lstStyle/>
              <a:p>
                <a:pPr>
                  <a:defRPr sz="1100" b="1" i="0" u="none" strike="noStrike" baseline="0">
                    <a:solidFill>
                      <a:srgbClr val="000000"/>
                    </a:solidFill>
                    <a:latin typeface="ＭＳ Ｐゴシック"/>
                    <a:ea typeface="ＭＳ Ｐゴシック"/>
                    <a:cs typeface="ＭＳ Ｐゴシック"/>
                  </a:defRPr>
                </a:pPr>
                <a:r>
                  <a:rPr lang="ja-JP" altLang="en-US"/>
                  <a:t>調査地区名</a:t>
                </a:r>
              </a:p>
            </c:rich>
          </c:tx>
          <c:layout>
            <c:manualLayout>
              <c:xMode val="edge"/>
              <c:yMode val="edge"/>
              <c:x val="0.34898002035459852"/>
              <c:y val="0.893680574410957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ＭＳ Ｐゴシック"/>
                <a:ea typeface="ＭＳ Ｐゴシック"/>
                <a:cs typeface="ＭＳ Ｐゴシック"/>
              </a:defRPr>
            </a:pPr>
            <a:endParaRPr lang="ja-JP"/>
          </a:p>
        </c:txPr>
        <c:crossAx val="105028608"/>
        <c:crosses val="autoZero"/>
        <c:auto val="1"/>
        <c:lblAlgn val="ctr"/>
        <c:lblOffset val="100"/>
        <c:tickLblSkip val="1"/>
        <c:tickMarkSkip val="1"/>
        <c:noMultiLvlLbl val="0"/>
      </c:catAx>
      <c:valAx>
        <c:axId val="105028608"/>
        <c:scaling>
          <c:orientation val="minMax"/>
        </c:scaling>
        <c:delete val="0"/>
        <c:axPos val="l"/>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卵塊総数</a:t>
                </a:r>
              </a:p>
            </c:rich>
          </c:tx>
          <c:layout>
            <c:manualLayout>
              <c:xMode val="edge"/>
              <c:yMode val="edge"/>
              <c:x val="3.2653061224489799E-2"/>
              <c:y val="0.353449180921350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5026688"/>
        <c:crosses val="autoZero"/>
        <c:crossBetween val="between"/>
      </c:valAx>
      <c:spPr>
        <a:solidFill>
          <a:srgbClr val="FFFFFF"/>
        </a:solidFill>
        <a:ln w="3175">
          <a:solidFill>
            <a:srgbClr val="000000"/>
          </a:solidFill>
          <a:prstDash val="solid"/>
        </a:ln>
      </c:spPr>
    </c:plotArea>
    <c:legend>
      <c:legendPos val="r"/>
      <c:layout>
        <c:manualLayout>
          <c:xMode val="edge"/>
          <c:yMode val="edge"/>
          <c:x val="0.75986480261395895"/>
          <c:y val="8.525024889130238E-2"/>
          <c:w val="0.23680080312541574"/>
          <c:h val="0.15547691832638566"/>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314325</xdr:colOff>
      <xdr:row>3</xdr:row>
      <xdr:rowOff>200025</xdr:rowOff>
    </xdr:from>
    <xdr:ext cx="1862882" cy="355738"/>
    <xdr:sp macro="" textlink="">
      <xdr:nvSpPr>
        <xdr:cNvPr id="12296" name="Text Box 8"/>
        <xdr:cNvSpPr txBox="1">
          <a:spLocks noChangeArrowheads="1"/>
        </xdr:cNvSpPr>
      </xdr:nvSpPr>
      <xdr:spPr bwMode="auto">
        <a:xfrm>
          <a:off x="6096000" y="857250"/>
          <a:ext cx="1862882" cy="355738"/>
        </a:xfrm>
        <a:prstGeom prst="rect">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wrap="none" lIns="27432"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提出時にはこのワークシートは</a:t>
          </a:r>
        </a:p>
        <a:p>
          <a:pPr algn="l" rtl="0">
            <a:lnSpc>
              <a:spcPts val="1200"/>
            </a:lnSpc>
            <a:defRPr sz="1000"/>
          </a:pPr>
          <a:r>
            <a:rPr lang="ja-JP" altLang="en-US" sz="1100" b="1" i="0" u="none" strike="noStrike" baseline="0">
              <a:solidFill>
                <a:srgbClr val="0000FF"/>
              </a:solidFill>
              <a:latin typeface="ＭＳ Ｐゴシック"/>
              <a:ea typeface="ＭＳ Ｐゴシック"/>
            </a:rPr>
            <a:t>削除して構いません。</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142875</xdr:colOff>
      <xdr:row>0</xdr:row>
      <xdr:rowOff>304800</xdr:rowOff>
    </xdr:from>
    <xdr:to>
      <xdr:col>20</xdr:col>
      <xdr:colOff>647700</xdr:colOff>
      <xdr:row>19</xdr:row>
      <xdr:rowOff>76200</xdr:rowOff>
    </xdr:to>
    <xdr:graphicFrame macro="">
      <xdr:nvGraphicFramePr>
        <xdr:cNvPr id="113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190500</xdr:colOff>
      <xdr:row>20</xdr:row>
      <xdr:rowOff>19050</xdr:rowOff>
    </xdr:from>
    <xdr:to>
      <xdr:col>20</xdr:col>
      <xdr:colOff>57150</xdr:colOff>
      <xdr:row>39</xdr:row>
      <xdr:rowOff>57150</xdr:rowOff>
    </xdr:to>
    <xdr:graphicFrame macro="">
      <xdr:nvGraphicFramePr>
        <xdr:cNvPr id="1132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228600</xdr:colOff>
      <xdr:row>0</xdr:row>
      <xdr:rowOff>66675</xdr:rowOff>
    </xdr:from>
    <xdr:ext cx="1862882" cy="355738"/>
    <xdr:sp macro="" textlink="">
      <xdr:nvSpPr>
        <xdr:cNvPr id="11275" name="Text Box 11"/>
        <xdr:cNvSpPr txBox="1">
          <a:spLocks noChangeArrowheads="1"/>
        </xdr:cNvSpPr>
      </xdr:nvSpPr>
      <xdr:spPr bwMode="auto">
        <a:xfrm>
          <a:off x="228600" y="66675"/>
          <a:ext cx="1862882" cy="355738"/>
        </a:xfrm>
        <a:prstGeom prst="rect">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wrap="none" lIns="27432"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提出時にはこのワークシートは</a:t>
          </a:r>
        </a:p>
        <a:p>
          <a:pPr algn="l" rtl="0">
            <a:lnSpc>
              <a:spcPts val="1200"/>
            </a:lnSpc>
            <a:defRPr sz="1000"/>
          </a:pPr>
          <a:r>
            <a:rPr lang="ja-JP" altLang="en-US" sz="1100" b="1" i="0" u="none" strike="noStrike" baseline="0">
              <a:solidFill>
                <a:srgbClr val="0000FF"/>
              </a:solidFill>
              <a:latin typeface="ＭＳ Ｐゴシック"/>
              <a:ea typeface="ＭＳ Ｐゴシック"/>
            </a:rPr>
            <a:t>削除して構いません。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321"/>
  <sheetViews>
    <sheetView topLeftCell="A232" workbookViewId="0">
      <selection activeCell="E244" sqref="E244"/>
    </sheetView>
  </sheetViews>
  <sheetFormatPr defaultRowHeight="13.5" x14ac:dyDescent="0.15"/>
  <cols>
    <col min="1" max="1" width="10.375" customWidth="1"/>
    <col min="2" max="2" width="21.25" customWidth="1"/>
  </cols>
  <sheetData>
    <row r="1" spans="1:2" x14ac:dyDescent="0.15">
      <c r="A1" t="s">
        <v>421</v>
      </c>
      <c r="B1" t="s">
        <v>422</v>
      </c>
    </row>
    <row r="2" spans="1:2" x14ac:dyDescent="0.15">
      <c r="A2" t="s">
        <v>423</v>
      </c>
      <c r="B2" t="s">
        <v>424</v>
      </c>
    </row>
    <row r="3" spans="1:2" x14ac:dyDescent="0.15">
      <c r="A3" t="s">
        <v>25</v>
      </c>
      <c r="B3" t="s">
        <v>425</v>
      </c>
    </row>
    <row r="4" spans="1:2" x14ac:dyDescent="0.15">
      <c r="A4" t="s">
        <v>26</v>
      </c>
      <c r="B4" t="s">
        <v>426</v>
      </c>
    </row>
    <row r="5" spans="1:2" x14ac:dyDescent="0.15">
      <c r="A5" t="s">
        <v>27</v>
      </c>
      <c r="B5" t="s">
        <v>427</v>
      </c>
    </row>
    <row r="6" spans="1:2" x14ac:dyDescent="0.15">
      <c r="A6" t="s">
        <v>28</v>
      </c>
      <c r="B6" t="s">
        <v>428</v>
      </c>
    </row>
    <row r="7" spans="1:2" x14ac:dyDescent="0.15">
      <c r="A7" t="s">
        <v>29</v>
      </c>
      <c r="B7" t="s">
        <v>429</v>
      </c>
    </row>
    <row r="8" spans="1:2" x14ac:dyDescent="0.15">
      <c r="A8" t="s">
        <v>30</v>
      </c>
      <c r="B8" t="s">
        <v>430</v>
      </c>
    </row>
    <row r="9" spans="1:2" x14ac:dyDescent="0.15">
      <c r="A9" t="s">
        <v>31</v>
      </c>
      <c r="B9" t="s">
        <v>431</v>
      </c>
    </row>
    <row r="10" spans="1:2" x14ac:dyDescent="0.15">
      <c r="A10" t="s">
        <v>32</v>
      </c>
      <c r="B10" t="s">
        <v>432</v>
      </c>
    </row>
    <row r="11" spans="1:2" x14ac:dyDescent="0.15">
      <c r="A11" t="s">
        <v>33</v>
      </c>
      <c r="B11" t="s">
        <v>433</v>
      </c>
    </row>
    <row r="12" spans="1:2" x14ac:dyDescent="0.15">
      <c r="A12" t="s">
        <v>34</v>
      </c>
      <c r="B12" t="s">
        <v>434</v>
      </c>
    </row>
    <row r="13" spans="1:2" x14ac:dyDescent="0.15">
      <c r="A13" t="s">
        <v>35</v>
      </c>
      <c r="B13" t="s">
        <v>435</v>
      </c>
    </row>
    <row r="14" spans="1:2" x14ac:dyDescent="0.15">
      <c r="A14" t="s">
        <v>36</v>
      </c>
      <c r="B14" t="s">
        <v>436</v>
      </c>
    </row>
    <row r="15" spans="1:2" x14ac:dyDescent="0.15">
      <c r="A15" t="s">
        <v>37</v>
      </c>
      <c r="B15" t="s">
        <v>437</v>
      </c>
    </row>
    <row r="16" spans="1:2" x14ac:dyDescent="0.15">
      <c r="A16" t="s">
        <v>38</v>
      </c>
      <c r="B16" t="s">
        <v>438</v>
      </c>
    </row>
    <row r="17" spans="1:2" x14ac:dyDescent="0.15">
      <c r="A17" t="s">
        <v>39</v>
      </c>
      <c r="B17" t="s">
        <v>439</v>
      </c>
    </row>
    <row r="18" spans="1:2" x14ac:dyDescent="0.15">
      <c r="A18" t="s">
        <v>40</v>
      </c>
      <c r="B18" t="s">
        <v>440</v>
      </c>
    </row>
    <row r="19" spans="1:2" x14ac:dyDescent="0.15">
      <c r="A19" t="s">
        <v>41</v>
      </c>
      <c r="B19" t="s">
        <v>441</v>
      </c>
    </row>
    <row r="20" spans="1:2" x14ac:dyDescent="0.15">
      <c r="A20" s="29" t="s">
        <v>442</v>
      </c>
      <c r="B20" t="s">
        <v>42</v>
      </c>
    </row>
    <row r="21" spans="1:2" x14ac:dyDescent="0.15">
      <c r="A21" s="29" t="s">
        <v>443</v>
      </c>
      <c r="B21" t="s">
        <v>43</v>
      </c>
    </row>
    <row r="22" spans="1:2" x14ac:dyDescent="0.15">
      <c r="A22" s="29" t="s">
        <v>444</v>
      </c>
      <c r="B22" t="s">
        <v>44</v>
      </c>
    </row>
    <row r="23" spans="1:2" x14ac:dyDescent="0.15">
      <c r="A23" s="29" t="s">
        <v>250</v>
      </c>
      <c r="B23" t="s">
        <v>45</v>
      </c>
    </row>
    <row r="24" spans="1:2" x14ac:dyDescent="0.15">
      <c r="A24" s="29" t="s">
        <v>251</v>
      </c>
      <c r="B24" t="s">
        <v>46</v>
      </c>
    </row>
    <row r="25" spans="1:2" x14ac:dyDescent="0.15">
      <c r="A25" s="29" t="s">
        <v>252</v>
      </c>
      <c r="B25" t="s">
        <v>47</v>
      </c>
    </row>
    <row r="26" spans="1:2" x14ac:dyDescent="0.15">
      <c r="A26" s="29" t="s">
        <v>253</v>
      </c>
      <c r="B26" t="s">
        <v>48</v>
      </c>
    </row>
    <row r="27" spans="1:2" x14ac:dyDescent="0.15">
      <c r="A27" s="29" t="s">
        <v>254</v>
      </c>
      <c r="B27" t="s">
        <v>49</v>
      </c>
    </row>
    <row r="28" spans="1:2" x14ac:dyDescent="0.15">
      <c r="A28" s="29" t="s">
        <v>255</v>
      </c>
      <c r="B28" t="s">
        <v>50</v>
      </c>
    </row>
    <row r="29" spans="1:2" x14ac:dyDescent="0.15">
      <c r="A29" s="29" t="s">
        <v>256</v>
      </c>
      <c r="B29" t="s">
        <v>51</v>
      </c>
    </row>
    <row r="30" spans="1:2" x14ac:dyDescent="0.15">
      <c r="A30" s="29" t="s">
        <v>257</v>
      </c>
      <c r="B30" t="s">
        <v>52</v>
      </c>
    </row>
    <row r="31" spans="1:2" x14ac:dyDescent="0.15">
      <c r="A31" s="29" t="s">
        <v>258</v>
      </c>
      <c r="B31" t="s">
        <v>53</v>
      </c>
    </row>
    <row r="32" spans="1:2" x14ac:dyDescent="0.15">
      <c r="A32" s="29" t="s">
        <v>259</v>
      </c>
      <c r="B32" t="s">
        <v>54</v>
      </c>
    </row>
    <row r="33" spans="1:2" x14ac:dyDescent="0.15">
      <c r="A33" s="29" t="s">
        <v>260</v>
      </c>
      <c r="B33" t="s">
        <v>55</v>
      </c>
    </row>
    <row r="34" spans="1:2" x14ac:dyDescent="0.15">
      <c r="A34" s="29" t="s">
        <v>261</v>
      </c>
      <c r="B34" t="s">
        <v>56</v>
      </c>
    </row>
    <row r="35" spans="1:2" x14ac:dyDescent="0.15">
      <c r="A35" s="29" t="s">
        <v>262</v>
      </c>
      <c r="B35" t="s">
        <v>57</v>
      </c>
    </row>
    <row r="36" spans="1:2" x14ac:dyDescent="0.15">
      <c r="A36" s="29" t="s">
        <v>263</v>
      </c>
      <c r="B36" t="s">
        <v>58</v>
      </c>
    </row>
    <row r="37" spans="1:2" x14ac:dyDescent="0.15">
      <c r="A37" s="29" t="s">
        <v>264</v>
      </c>
      <c r="B37" t="s">
        <v>59</v>
      </c>
    </row>
    <row r="38" spans="1:2" x14ac:dyDescent="0.15">
      <c r="A38" s="29" t="s">
        <v>265</v>
      </c>
      <c r="B38" t="s">
        <v>60</v>
      </c>
    </row>
    <row r="39" spans="1:2" x14ac:dyDescent="0.15">
      <c r="A39" s="29" t="s">
        <v>266</v>
      </c>
      <c r="B39" t="s">
        <v>61</v>
      </c>
    </row>
    <row r="40" spans="1:2" x14ac:dyDescent="0.15">
      <c r="A40" s="29" t="s">
        <v>267</v>
      </c>
      <c r="B40" t="s">
        <v>62</v>
      </c>
    </row>
    <row r="41" spans="1:2" x14ac:dyDescent="0.15">
      <c r="A41" s="29" t="s">
        <v>268</v>
      </c>
      <c r="B41" t="s">
        <v>63</v>
      </c>
    </row>
    <row r="42" spans="1:2" x14ac:dyDescent="0.15">
      <c r="A42" s="29" t="s">
        <v>269</v>
      </c>
      <c r="B42" t="s">
        <v>64</v>
      </c>
    </row>
    <row r="43" spans="1:2" x14ac:dyDescent="0.15">
      <c r="A43" s="29" t="s">
        <v>270</v>
      </c>
      <c r="B43" t="s">
        <v>65</v>
      </c>
    </row>
    <row r="44" spans="1:2" x14ac:dyDescent="0.15">
      <c r="A44" s="29" t="s">
        <v>271</v>
      </c>
      <c r="B44" t="s">
        <v>66</v>
      </c>
    </row>
    <row r="45" spans="1:2" x14ac:dyDescent="0.15">
      <c r="A45" s="29" t="s">
        <v>272</v>
      </c>
      <c r="B45" t="s">
        <v>67</v>
      </c>
    </row>
    <row r="46" spans="1:2" x14ac:dyDescent="0.15">
      <c r="A46" s="29" t="s">
        <v>273</v>
      </c>
      <c r="B46" t="s">
        <v>68</v>
      </c>
    </row>
    <row r="47" spans="1:2" x14ac:dyDescent="0.15">
      <c r="A47" s="29" t="s">
        <v>274</v>
      </c>
      <c r="B47" t="s">
        <v>69</v>
      </c>
    </row>
    <row r="48" spans="1:2" x14ac:dyDescent="0.15">
      <c r="A48" s="29" t="s">
        <v>275</v>
      </c>
      <c r="B48" t="s">
        <v>70</v>
      </c>
    </row>
    <row r="49" spans="1:2" x14ac:dyDescent="0.15">
      <c r="A49" s="29" t="s">
        <v>276</v>
      </c>
      <c r="B49" t="s">
        <v>71</v>
      </c>
    </row>
    <row r="50" spans="1:2" x14ac:dyDescent="0.15">
      <c r="A50" s="29" t="s">
        <v>277</v>
      </c>
      <c r="B50" t="s">
        <v>72</v>
      </c>
    </row>
    <row r="51" spans="1:2" x14ac:dyDescent="0.15">
      <c r="A51" s="29" t="s">
        <v>278</v>
      </c>
      <c r="B51" t="s">
        <v>73</v>
      </c>
    </row>
    <row r="52" spans="1:2" x14ac:dyDescent="0.15">
      <c r="A52" s="29" t="s">
        <v>279</v>
      </c>
      <c r="B52" t="s">
        <v>74</v>
      </c>
    </row>
    <row r="53" spans="1:2" x14ac:dyDescent="0.15">
      <c r="A53" s="29" t="s">
        <v>280</v>
      </c>
      <c r="B53" t="s">
        <v>75</v>
      </c>
    </row>
    <row r="54" spans="1:2" x14ac:dyDescent="0.15">
      <c r="A54" s="29" t="s">
        <v>281</v>
      </c>
      <c r="B54" t="s">
        <v>76</v>
      </c>
    </row>
    <row r="55" spans="1:2" x14ac:dyDescent="0.15">
      <c r="A55" s="29" t="s">
        <v>282</v>
      </c>
      <c r="B55" t="s">
        <v>77</v>
      </c>
    </row>
    <row r="56" spans="1:2" x14ac:dyDescent="0.15">
      <c r="A56" s="29" t="s">
        <v>283</v>
      </c>
      <c r="B56" t="s">
        <v>78</v>
      </c>
    </row>
    <row r="57" spans="1:2" x14ac:dyDescent="0.15">
      <c r="A57" s="29" t="s">
        <v>284</v>
      </c>
      <c r="B57" t="s">
        <v>79</v>
      </c>
    </row>
    <row r="58" spans="1:2" x14ac:dyDescent="0.15">
      <c r="A58" s="29" t="s">
        <v>285</v>
      </c>
      <c r="B58" t="s">
        <v>80</v>
      </c>
    </row>
    <row r="59" spans="1:2" x14ac:dyDescent="0.15">
      <c r="A59" s="29" t="s">
        <v>286</v>
      </c>
      <c r="B59" t="s">
        <v>81</v>
      </c>
    </row>
    <row r="60" spans="1:2" x14ac:dyDescent="0.15">
      <c r="A60" s="29" t="s">
        <v>287</v>
      </c>
      <c r="B60" t="s">
        <v>82</v>
      </c>
    </row>
    <row r="61" spans="1:2" x14ac:dyDescent="0.15">
      <c r="A61" s="29" t="s">
        <v>288</v>
      </c>
      <c r="B61" t="s">
        <v>83</v>
      </c>
    </row>
    <row r="62" spans="1:2" x14ac:dyDescent="0.15">
      <c r="A62" s="29" t="s">
        <v>289</v>
      </c>
      <c r="B62" t="s">
        <v>84</v>
      </c>
    </row>
    <row r="63" spans="1:2" x14ac:dyDescent="0.15">
      <c r="A63" s="29" t="s">
        <v>290</v>
      </c>
      <c r="B63" t="s">
        <v>85</v>
      </c>
    </row>
    <row r="64" spans="1:2" x14ac:dyDescent="0.15">
      <c r="A64" s="29" t="s">
        <v>291</v>
      </c>
      <c r="B64" t="s">
        <v>86</v>
      </c>
    </row>
    <row r="65" spans="1:2" x14ac:dyDescent="0.15">
      <c r="A65" s="29" t="s">
        <v>292</v>
      </c>
      <c r="B65" t="s">
        <v>87</v>
      </c>
    </row>
    <row r="66" spans="1:2" x14ac:dyDescent="0.15">
      <c r="A66" s="29" t="s">
        <v>293</v>
      </c>
      <c r="B66" t="s">
        <v>88</v>
      </c>
    </row>
    <row r="67" spans="1:2" x14ac:dyDescent="0.15">
      <c r="A67" s="29" t="s">
        <v>294</v>
      </c>
      <c r="B67" t="s">
        <v>89</v>
      </c>
    </row>
    <row r="68" spans="1:2" x14ac:dyDescent="0.15">
      <c r="A68" s="29" t="s">
        <v>295</v>
      </c>
      <c r="B68" t="s">
        <v>90</v>
      </c>
    </row>
    <row r="69" spans="1:2" x14ac:dyDescent="0.15">
      <c r="A69" s="29" t="s">
        <v>296</v>
      </c>
      <c r="B69" t="s">
        <v>91</v>
      </c>
    </row>
    <row r="70" spans="1:2" x14ac:dyDescent="0.15">
      <c r="A70" s="29" t="s">
        <v>297</v>
      </c>
      <c r="B70" t="s">
        <v>92</v>
      </c>
    </row>
    <row r="71" spans="1:2" x14ac:dyDescent="0.15">
      <c r="A71" s="29" t="s">
        <v>298</v>
      </c>
      <c r="B71" t="s">
        <v>93</v>
      </c>
    </row>
    <row r="72" spans="1:2" x14ac:dyDescent="0.15">
      <c r="A72" s="29" t="s">
        <v>299</v>
      </c>
      <c r="B72" t="s">
        <v>94</v>
      </c>
    </row>
    <row r="73" spans="1:2" x14ac:dyDescent="0.15">
      <c r="A73" s="29" t="s">
        <v>300</v>
      </c>
      <c r="B73" t="s">
        <v>445</v>
      </c>
    </row>
    <row r="74" spans="1:2" x14ac:dyDescent="0.15">
      <c r="A74" s="29" t="s">
        <v>301</v>
      </c>
      <c r="B74" t="s">
        <v>95</v>
      </c>
    </row>
    <row r="75" spans="1:2" x14ac:dyDescent="0.15">
      <c r="A75" s="29" t="s">
        <v>302</v>
      </c>
      <c r="B75" t="s">
        <v>96</v>
      </c>
    </row>
    <row r="76" spans="1:2" x14ac:dyDescent="0.15">
      <c r="A76" s="29" t="s">
        <v>303</v>
      </c>
      <c r="B76" t="s">
        <v>97</v>
      </c>
    </row>
    <row r="77" spans="1:2" x14ac:dyDescent="0.15">
      <c r="A77" s="29" t="s">
        <v>304</v>
      </c>
      <c r="B77" t="s">
        <v>98</v>
      </c>
    </row>
    <row r="78" spans="1:2" x14ac:dyDescent="0.15">
      <c r="A78" s="29" t="s">
        <v>305</v>
      </c>
      <c r="B78" t="s">
        <v>99</v>
      </c>
    </row>
    <row r="79" spans="1:2" x14ac:dyDescent="0.15">
      <c r="A79" s="29" t="s">
        <v>306</v>
      </c>
      <c r="B79" t="s">
        <v>100</v>
      </c>
    </row>
    <row r="80" spans="1:2" x14ac:dyDescent="0.15">
      <c r="A80" s="29" t="s">
        <v>307</v>
      </c>
      <c r="B80" t="s">
        <v>101</v>
      </c>
    </row>
    <row r="81" spans="1:2" x14ac:dyDescent="0.15">
      <c r="A81" s="29" t="s">
        <v>308</v>
      </c>
      <c r="B81" t="s">
        <v>102</v>
      </c>
    </row>
    <row r="82" spans="1:2" x14ac:dyDescent="0.15">
      <c r="A82" s="29" t="s">
        <v>309</v>
      </c>
      <c r="B82" t="s">
        <v>103</v>
      </c>
    </row>
    <row r="83" spans="1:2" x14ac:dyDescent="0.15">
      <c r="A83" s="29" t="s">
        <v>310</v>
      </c>
      <c r="B83" t="s">
        <v>104</v>
      </c>
    </row>
    <row r="84" spans="1:2" x14ac:dyDescent="0.15">
      <c r="A84" s="29" t="s">
        <v>311</v>
      </c>
      <c r="B84" t="s">
        <v>105</v>
      </c>
    </row>
    <row r="85" spans="1:2" x14ac:dyDescent="0.15">
      <c r="A85" s="29" t="s">
        <v>312</v>
      </c>
      <c r="B85" t="s">
        <v>106</v>
      </c>
    </row>
    <row r="86" spans="1:2" x14ac:dyDescent="0.15">
      <c r="A86" s="29" t="s">
        <v>313</v>
      </c>
      <c r="B86" t="s">
        <v>446</v>
      </c>
    </row>
    <row r="87" spans="1:2" x14ac:dyDescent="0.15">
      <c r="A87" s="29" t="s">
        <v>314</v>
      </c>
      <c r="B87" t="s">
        <v>107</v>
      </c>
    </row>
    <row r="88" spans="1:2" x14ac:dyDescent="0.15">
      <c r="A88" s="29" t="s">
        <v>315</v>
      </c>
      <c r="B88" t="s">
        <v>108</v>
      </c>
    </row>
    <row r="89" spans="1:2" x14ac:dyDescent="0.15">
      <c r="A89" s="29" t="s">
        <v>316</v>
      </c>
      <c r="B89" t="s">
        <v>109</v>
      </c>
    </row>
    <row r="90" spans="1:2" x14ac:dyDescent="0.15">
      <c r="A90" s="29" t="s">
        <v>317</v>
      </c>
      <c r="B90" t="s">
        <v>110</v>
      </c>
    </row>
    <row r="91" spans="1:2" x14ac:dyDescent="0.15">
      <c r="A91" s="29" t="s">
        <v>318</v>
      </c>
      <c r="B91" t="s">
        <v>111</v>
      </c>
    </row>
    <row r="92" spans="1:2" x14ac:dyDescent="0.15">
      <c r="A92" s="29" t="s">
        <v>319</v>
      </c>
      <c r="B92" t="s">
        <v>112</v>
      </c>
    </row>
    <row r="93" spans="1:2" x14ac:dyDescent="0.15">
      <c r="A93" s="29" t="s">
        <v>320</v>
      </c>
      <c r="B93" t="s">
        <v>113</v>
      </c>
    </row>
    <row r="94" spans="1:2" x14ac:dyDescent="0.15">
      <c r="A94" s="29" t="s">
        <v>321</v>
      </c>
      <c r="B94" t="s">
        <v>114</v>
      </c>
    </row>
    <row r="95" spans="1:2" x14ac:dyDescent="0.15">
      <c r="A95" s="29" t="s">
        <v>322</v>
      </c>
      <c r="B95" t="s">
        <v>115</v>
      </c>
    </row>
    <row r="96" spans="1:2" x14ac:dyDescent="0.15">
      <c r="A96" s="29" t="s">
        <v>323</v>
      </c>
      <c r="B96" t="s">
        <v>116</v>
      </c>
    </row>
    <row r="97" spans="1:2" x14ac:dyDescent="0.15">
      <c r="A97" s="29" t="s">
        <v>324</v>
      </c>
      <c r="B97" t="s">
        <v>117</v>
      </c>
    </row>
    <row r="98" spans="1:2" x14ac:dyDescent="0.15">
      <c r="A98" s="29" t="s">
        <v>325</v>
      </c>
      <c r="B98" t="s">
        <v>118</v>
      </c>
    </row>
    <row r="99" spans="1:2" x14ac:dyDescent="0.15">
      <c r="A99" s="29" t="s">
        <v>326</v>
      </c>
      <c r="B99" t="s">
        <v>119</v>
      </c>
    </row>
    <row r="100" spans="1:2" x14ac:dyDescent="0.15">
      <c r="A100" s="29" t="s">
        <v>327</v>
      </c>
      <c r="B100" t="s">
        <v>120</v>
      </c>
    </row>
    <row r="101" spans="1:2" x14ac:dyDescent="0.15">
      <c r="A101" s="29" t="s">
        <v>447</v>
      </c>
      <c r="B101" t="s">
        <v>121</v>
      </c>
    </row>
    <row r="102" spans="1:2" x14ac:dyDescent="0.15">
      <c r="A102" s="29" t="s">
        <v>448</v>
      </c>
      <c r="B102" t="s">
        <v>122</v>
      </c>
    </row>
    <row r="103" spans="1:2" x14ac:dyDescent="0.15">
      <c r="A103" s="29" t="s">
        <v>449</v>
      </c>
      <c r="B103" t="s">
        <v>123</v>
      </c>
    </row>
    <row r="104" spans="1:2" x14ac:dyDescent="0.15">
      <c r="A104" s="29" t="s">
        <v>328</v>
      </c>
      <c r="B104" t="s">
        <v>124</v>
      </c>
    </row>
    <row r="105" spans="1:2" x14ac:dyDescent="0.15">
      <c r="A105" s="29" t="s">
        <v>329</v>
      </c>
      <c r="B105" t="s">
        <v>125</v>
      </c>
    </row>
    <row r="106" spans="1:2" x14ac:dyDescent="0.15">
      <c r="A106" s="29" t="s">
        <v>330</v>
      </c>
      <c r="B106" t="s">
        <v>450</v>
      </c>
    </row>
    <row r="107" spans="1:2" x14ac:dyDescent="0.15">
      <c r="A107" s="29" t="s">
        <v>331</v>
      </c>
      <c r="B107" t="s">
        <v>126</v>
      </c>
    </row>
    <row r="108" spans="1:2" x14ac:dyDescent="0.15">
      <c r="A108" s="29" t="s">
        <v>332</v>
      </c>
      <c r="B108" t="s">
        <v>127</v>
      </c>
    </row>
    <row r="109" spans="1:2" x14ac:dyDescent="0.15">
      <c r="A109" s="29" t="s">
        <v>333</v>
      </c>
      <c r="B109" t="s">
        <v>128</v>
      </c>
    </row>
    <row r="110" spans="1:2" x14ac:dyDescent="0.15">
      <c r="A110" s="29" t="s">
        <v>334</v>
      </c>
      <c r="B110" t="s">
        <v>129</v>
      </c>
    </row>
    <row r="111" spans="1:2" x14ac:dyDescent="0.15">
      <c r="A111" s="29" t="s">
        <v>335</v>
      </c>
      <c r="B111" t="s">
        <v>130</v>
      </c>
    </row>
    <row r="112" spans="1:2" x14ac:dyDescent="0.15">
      <c r="A112" s="29" t="s">
        <v>336</v>
      </c>
      <c r="B112" t="s">
        <v>131</v>
      </c>
    </row>
    <row r="113" spans="1:2" x14ac:dyDescent="0.15">
      <c r="A113" s="29" t="s">
        <v>337</v>
      </c>
      <c r="B113" t="s">
        <v>132</v>
      </c>
    </row>
    <row r="114" spans="1:2" x14ac:dyDescent="0.15">
      <c r="A114" s="29" t="s">
        <v>338</v>
      </c>
      <c r="B114" t="s">
        <v>133</v>
      </c>
    </row>
    <row r="115" spans="1:2" x14ac:dyDescent="0.15">
      <c r="A115" s="29" t="s">
        <v>339</v>
      </c>
      <c r="B115" t="s">
        <v>134</v>
      </c>
    </row>
    <row r="116" spans="1:2" x14ac:dyDescent="0.15">
      <c r="A116" s="29" t="s">
        <v>340</v>
      </c>
      <c r="B116" t="s">
        <v>135</v>
      </c>
    </row>
    <row r="117" spans="1:2" x14ac:dyDescent="0.15">
      <c r="A117" s="29" t="s">
        <v>341</v>
      </c>
      <c r="B117" t="s">
        <v>136</v>
      </c>
    </row>
    <row r="118" spans="1:2" x14ac:dyDescent="0.15">
      <c r="A118" s="29" t="s">
        <v>342</v>
      </c>
      <c r="B118" t="s">
        <v>137</v>
      </c>
    </row>
    <row r="119" spans="1:2" x14ac:dyDescent="0.15">
      <c r="A119" s="29" t="s">
        <v>343</v>
      </c>
      <c r="B119" t="s">
        <v>138</v>
      </c>
    </row>
    <row r="120" spans="1:2" x14ac:dyDescent="0.15">
      <c r="A120" s="29" t="s">
        <v>344</v>
      </c>
      <c r="B120" t="s">
        <v>139</v>
      </c>
    </row>
    <row r="121" spans="1:2" x14ac:dyDescent="0.15">
      <c r="A121" s="29" t="s">
        <v>345</v>
      </c>
      <c r="B121" t="s">
        <v>140</v>
      </c>
    </row>
    <row r="122" spans="1:2" x14ac:dyDescent="0.15">
      <c r="A122" s="29" t="s">
        <v>346</v>
      </c>
      <c r="B122" t="s">
        <v>455</v>
      </c>
    </row>
    <row r="123" spans="1:2" x14ac:dyDescent="0.15">
      <c r="A123" s="29" t="s">
        <v>347</v>
      </c>
      <c r="B123" t="s">
        <v>141</v>
      </c>
    </row>
    <row r="124" spans="1:2" x14ac:dyDescent="0.15">
      <c r="A124" s="29" t="s">
        <v>348</v>
      </c>
      <c r="B124" t="s">
        <v>142</v>
      </c>
    </row>
    <row r="125" spans="1:2" x14ac:dyDescent="0.15">
      <c r="A125" s="29" t="s">
        <v>349</v>
      </c>
      <c r="B125" t="s">
        <v>143</v>
      </c>
    </row>
    <row r="126" spans="1:2" x14ac:dyDescent="0.15">
      <c r="A126" s="29" t="s">
        <v>350</v>
      </c>
      <c r="B126" t="s">
        <v>144</v>
      </c>
    </row>
    <row r="127" spans="1:2" x14ac:dyDescent="0.15">
      <c r="A127" s="29" t="s">
        <v>351</v>
      </c>
      <c r="B127" t="s">
        <v>145</v>
      </c>
    </row>
    <row r="128" spans="1:2" x14ac:dyDescent="0.15">
      <c r="A128" s="29" t="s">
        <v>352</v>
      </c>
      <c r="B128" t="s">
        <v>146</v>
      </c>
    </row>
    <row r="129" spans="1:2" x14ac:dyDescent="0.15">
      <c r="A129" s="29" t="s">
        <v>353</v>
      </c>
      <c r="B129" t="s">
        <v>147</v>
      </c>
    </row>
    <row r="130" spans="1:2" x14ac:dyDescent="0.15">
      <c r="A130" s="29" t="s">
        <v>354</v>
      </c>
      <c r="B130" t="s">
        <v>148</v>
      </c>
    </row>
    <row r="131" spans="1:2" x14ac:dyDescent="0.15">
      <c r="A131" s="29" t="s">
        <v>355</v>
      </c>
      <c r="B131" t="s">
        <v>149</v>
      </c>
    </row>
    <row r="132" spans="1:2" x14ac:dyDescent="0.15">
      <c r="A132" s="29" t="s">
        <v>356</v>
      </c>
      <c r="B132" t="s">
        <v>150</v>
      </c>
    </row>
    <row r="133" spans="1:2" x14ac:dyDescent="0.15">
      <c r="A133" s="29" t="s">
        <v>357</v>
      </c>
      <c r="B133" t="s">
        <v>151</v>
      </c>
    </row>
    <row r="134" spans="1:2" x14ac:dyDescent="0.15">
      <c r="A134" s="29" t="s">
        <v>358</v>
      </c>
      <c r="B134" t="s">
        <v>152</v>
      </c>
    </row>
    <row r="135" spans="1:2" x14ac:dyDescent="0.15">
      <c r="A135" s="29" t="s">
        <v>359</v>
      </c>
      <c r="B135" t="s">
        <v>153</v>
      </c>
    </row>
    <row r="136" spans="1:2" x14ac:dyDescent="0.15">
      <c r="A136" s="29" t="s">
        <v>360</v>
      </c>
      <c r="B136" t="s">
        <v>154</v>
      </c>
    </row>
    <row r="137" spans="1:2" x14ac:dyDescent="0.15">
      <c r="A137" s="29" t="s">
        <v>361</v>
      </c>
      <c r="B137" t="s">
        <v>155</v>
      </c>
    </row>
    <row r="138" spans="1:2" x14ac:dyDescent="0.15">
      <c r="A138" s="29" t="s">
        <v>362</v>
      </c>
      <c r="B138" t="s">
        <v>156</v>
      </c>
    </row>
    <row r="139" spans="1:2" x14ac:dyDescent="0.15">
      <c r="A139" s="29" t="s">
        <v>363</v>
      </c>
      <c r="B139" t="s">
        <v>157</v>
      </c>
    </row>
    <row r="140" spans="1:2" x14ac:dyDescent="0.15">
      <c r="A140" s="29" t="s">
        <v>364</v>
      </c>
      <c r="B140" t="s">
        <v>158</v>
      </c>
    </row>
    <row r="141" spans="1:2" x14ac:dyDescent="0.15">
      <c r="A141" s="29" t="s">
        <v>365</v>
      </c>
      <c r="B141" t="s">
        <v>159</v>
      </c>
    </row>
    <row r="142" spans="1:2" x14ac:dyDescent="0.15">
      <c r="A142" s="29" t="s">
        <v>366</v>
      </c>
      <c r="B142" t="s">
        <v>160</v>
      </c>
    </row>
    <row r="143" spans="1:2" x14ac:dyDescent="0.15">
      <c r="A143" s="29" t="s">
        <v>367</v>
      </c>
      <c r="B143" t="s">
        <v>161</v>
      </c>
    </row>
    <row r="144" spans="1:2" x14ac:dyDescent="0.15">
      <c r="A144" s="29" t="s">
        <v>368</v>
      </c>
      <c r="B144" t="s">
        <v>162</v>
      </c>
    </row>
    <row r="145" spans="1:2" x14ac:dyDescent="0.15">
      <c r="A145" s="29" t="s">
        <v>369</v>
      </c>
      <c r="B145" t="s">
        <v>163</v>
      </c>
    </row>
    <row r="146" spans="1:2" x14ac:dyDescent="0.15">
      <c r="A146" s="29" t="s">
        <v>370</v>
      </c>
      <c r="B146" t="s">
        <v>164</v>
      </c>
    </row>
    <row r="147" spans="1:2" x14ac:dyDescent="0.15">
      <c r="A147" s="29" t="s">
        <v>371</v>
      </c>
      <c r="B147" t="s">
        <v>165</v>
      </c>
    </row>
    <row r="148" spans="1:2" x14ac:dyDescent="0.15">
      <c r="A148" s="29" t="s">
        <v>372</v>
      </c>
      <c r="B148" t="s">
        <v>166</v>
      </c>
    </row>
    <row r="149" spans="1:2" x14ac:dyDescent="0.15">
      <c r="A149" s="29" t="s">
        <v>373</v>
      </c>
      <c r="B149" t="s">
        <v>167</v>
      </c>
    </row>
    <row r="150" spans="1:2" x14ac:dyDescent="0.15">
      <c r="A150" s="29" t="s">
        <v>374</v>
      </c>
      <c r="B150" t="s">
        <v>168</v>
      </c>
    </row>
    <row r="151" spans="1:2" x14ac:dyDescent="0.15">
      <c r="A151" s="29" t="s">
        <v>375</v>
      </c>
      <c r="B151" t="s">
        <v>169</v>
      </c>
    </row>
    <row r="152" spans="1:2" x14ac:dyDescent="0.15">
      <c r="A152" s="29" t="s">
        <v>376</v>
      </c>
      <c r="B152" t="s">
        <v>170</v>
      </c>
    </row>
    <row r="153" spans="1:2" x14ac:dyDescent="0.15">
      <c r="A153" s="29" t="s">
        <v>377</v>
      </c>
      <c r="B153" t="s">
        <v>171</v>
      </c>
    </row>
    <row r="154" spans="1:2" x14ac:dyDescent="0.15">
      <c r="A154" s="29" t="s">
        <v>378</v>
      </c>
      <c r="B154" t="s">
        <v>172</v>
      </c>
    </row>
    <row r="155" spans="1:2" x14ac:dyDescent="0.15">
      <c r="A155" s="29" t="s">
        <v>379</v>
      </c>
      <c r="B155" t="s">
        <v>173</v>
      </c>
    </row>
    <row r="156" spans="1:2" x14ac:dyDescent="0.15">
      <c r="A156" s="29" t="s">
        <v>380</v>
      </c>
      <c r="B156" t="s">
        <v>174</v>
      </c>
    </row>
    <row r="157" spans="1:2" x14ac:dyDescent="0.15">
      <c r="A157" s="29" t="s">
        <v>381</v>
      </c>
      <c r="B157" t="s">
        <v>175</v>
      </c>
    </row>
    <row r="158" spans="1:2" x14ac:dyDescent="0.15">
      <c r="A158" s="29" t="s">
        <v>382</v>
      </c>
      <c r="B158" t="s">
        <v>176</v>
      </c>
    </row>
    <row r="159" spans="1:2" x14ac:dyDescent="0.15">
      <c r="A159" s="29" t="s">
        <v>383</v>
      </c>
      <c r="B159" t="s">
        <v>177</v>
      </c>
    </row>
    <row r="160" spans="1:2" x14ac:dyDescent="0.15">
      <c r="A160" s="29" t="s">
        <v>384</v>
      </c>
      <c r="B160" t="s">
        <v>178</v>
      </c>
    </row>
    <row r="161" spans="1:2" x14ac:dyDescent="0.15">
      <c r="A161" s="29" t="s">
        <v>385</v>
      </c>
      <c r="B161" t="s">
        <v>179</v>
      </c>
    </row>
    <row r="162" spans="1:2" x14ac:dyDescent="0.15">
      <c r="A162" s="29" t="s">
        <v>386</v>
      </c>
      <c r="B162" t="s">
        <v>180</v>
      </c>
    </row>
    <row r="163" spans="1:2" x14ac:dyDescent="0.15">
      <c r="A163" s="29" t="s">
        <v>387</v>
      </c>
      <c r="B163" t="s">
        <v>181</v>
      </c>
    </row>
    <row r="164" spans="1:2" x14ac:dyDescent="0.15">
      <c r="A164" s="29" t="s">
        <v>388</v>
      </c>
      <c r="B164" t="s">
        <v>182</v>
      </c>
    </row>
    <row r="165" spans="1:2" x14ac:dyDescent="0.15">
      <c r="A165" s="29" t="s">
        <v>389</v>
      </c>
      <c r="B165" t="s">
        <v>183</v>
      </c>
    </row>
    <row r="166" spans="1:2" x14ac:dyDescent="0.15">
      <c r="A166" s="29" t="s">
        <v>390</v>
      </c>
      <c r="B166" t="s">
        <v>184</v>
      </c>
    </row>
    <row r="167" spans="1:2" x14ac:dyDescent="0.15">
      <c r="A167" s="29" t="s">
        <v>391</v>
      </c>
      <c r="B167" t="s">
        <v>185</v>
      </c>
    </row>
    <row r="168" spans="1:2" x14ac:dyDescent="0.15">
      <c r="A168" s="29" t="s">
        <v>392</v>
      </c>
      <c r="B168" t="s">
        <v>186</v>
      </c>
    </row>
    <row r="169" spans="1:2" x14ac:dyDescent="0.15">
      <c r="A169" s="29" t="s">
        <v>393</v>
      </c>
      <c r="B169" t="s">
        <v>187</v>
      </c>
    </row>
    <row r="170" spans="1:2" x14ac:dyDescent="0.15">
      <c r="A170" s="29" t="s">
        <v>394</v>
      </c>
      <c r="B170" t="s">
        <v>188</v>
      </c>
    </row>
    <row r="171" spans="1:2" x14ac:dyDescent="0.15">
      <c r="A171" s="29" t="s">
        <v>395</v>
      </c>
      <c r="B171" t="s">
        <v>189</v>
      </c>
    </row>
    <row r="172" spans="1:2" x14ac:dyDescent="0.15">
      <c r="A172" s="29" t="s">
        <v>396</v>
      </c>
      <c r="B172" t="s">
        <v>190</v>
      </c>
    </row>
    <row r="173" spans="1:2" x14ac:dyDescent="0.15">
      <c r="A173" s="29" t="s">
        <v>397</v>
      </c>
      <c r="B173" t="s">
        <v>191</v>
      </c>
    </row>
    <row r="174" spans="1:2" x14ac:dyDescent="0.15">
      <c r="A174" s="29" t="s">
        <v>398</v>
      </c>
      <c r="B174" t="s">
        <v>192</v>
      </c>
    </row>
    <row r="175" spans="1:2" x14ac:dyDescent="0.15">
      <c r="A175" s="29" t="s">
        <v>451</v>
      </c>
      <c r="B175" t="s">
        <v>452</v>
      </c>
    </row>
    <row r="176" spans="1:2" x14ac:dyDescent="0.15">
      <c r="A176" s="29" t="s">
        <v>453</v>
      </c>
      <c r="B176" t="s">
        <v>193</v>
      </c>
    </row>
    <row r="177" spans="1:2" x14ac:dyDescent="0.15">
      <c r="A177" s="29" t="s">
        <v>454</v>
      </c>
      <c r="B177" t="s">
        <v>194</v>
      </c>
    </row>
    <row r="178" spans="1:2" x14ac:dyDescent="0.15">
      <c r="A178" s="29" t="s">
        <v>399</v>
      </c>
      <c r="B178" t="s">
        <v>195</v>
      </c>
    </row>
    <row r="179" spans="1:2" x14ac:dyDescent="0.15">
      <c r="A179" s="29" t="s">
        <v>400</v>
      </c>
      <c r="B179" t="s">
        <v>196</v>
      </c>
    </row>
    <row r="180" spans="1:2" x14ac:dyDescent="0.15">
      <c r="A180" s="29" t="s">
        <v>401</v>
      </c>
      <c r="B180" t="s">
        <v>197</v>
      </c>
    </row>
    <row r="181" spans="1:2" x14ac:dyDescent="0.15">
      <c r="A181" s="29" t="s">
        <v>402</v>
      </c>
      <c r="B181" t="s">
        <v>198</v>
      </c>
    </row>
    <row r="182" spans="1:2" x14ac:dyDescent="0.15">
      <c r="A182" s="29" t="s">
        <v>403</v>
      </c>
      <c r="B182" t="s">
        <v>199</v>
      </c>
    </row>
    <row r="183" spans="1:2" x14ac:dyDescent="0.15">
      <c r="A183" s="29" t="s">
        <v>404</v>
      </c>
      <c r="B183" t="s">
        <v>200</v>
      </c>
    </row>
    <row r="184" spans="1:2" x14ac:dyDescent="0.15">
      <c r="A184" s="29" t="s">
        <v>405</v>
      </c>
      <c r="B184" t="s">
        <v>201</v>
      </c>
    </row>
    <row r="185" spans="1:2" x14ac:dyDescent="0.15">
      <c r="A185" s="29" t="s">
        <v>406</v>
      </c>
      <c r="B185" t="s">
        <v>202</v>
      </c>
    </row>
    <row r="186" spans="1:2" x14ac:dyDescent="0.15">
      <c r="A186" s="29" t="s">
        <v>407</v>
      </c>
      <c r="B186" t="s">
        <v>203</v>
      </c>
    </row>
    <row r="187" spans="1:2" x14ac:dyDescent="0.15">
      <c r="A187" s="29" t="s">
        <v>408</v>
      </c>
      <c r="B187" t="s">
        <v>204</v>
      </c>
    </row>
    <row r="188" spans="1:2" x14ac:dyDescent="0.15">
      <c r="A188" s="29" t="s">
        <v>409</v>
      </c>
      <c r="B188" t="s">
        <v>205</v>
      </c>
    </row>
    <row r="189" spans="1:2" x14ac:dyDescent="0.15">
      <c r="A189" s="29" t="s">
        <v>410</v>
      </c>
      <c r="B189" t="s">
        <v>206</v>
      </c>
    </row>
    <row r="190" spans="1:2" x14ac:dyDescent="0.15">
      <c r="A190" s="29" t="s">
        <v>411</v>
      </c>
      <c r="B190" t="s">
        <v>456</v>
      </c>
    </row>
    <row r="191" spans="1:2" x14ac:dyDescent="0.15">
      <c r="A191" s="29" t="s">
        <v>412</v>
      </c>
      <c r="B191" t="s">
        <v>207</v>
      </c>
    </row>
    <row r="192" spans="1:2" x14ac:dyDescent="0.15">
      <c r="A192" s="29" t="s">
        <v>413</v>
      </c>
      <c r="B192" t="s">
        <v>208</v>
      </c>
    </row>
    <row r="193" spans="1:2" x14ac:dyDescent="0.15">
      <c r="A193" s="29" t="s">
        <v>414</v>
      </c>
      <c r="B193" t="s">
        <v>209</v>
      </c>
    </row>
    <row r="194" spans="1:2" x14ac:dyDescent="0.15">
      <c r="A194" s="29" t="s">
        <v>415</v>
      </c>
      <c r="B194" t="s">
        <v>210</v>
      </c>
    </row>
    <row r="195" spans="1:2" x14ac:dyDescent="0.15">
      <c r="A195" s="29" t="s">
        <v>416</v>
      </c>
      <c r="B195" t="s">
        <v>211</v>
      </c>
    </row>
    <row r="196" spans="1:2" x14ac:dyDescent="0.15">
      <c r="A196" s="29" t="s">
        <v>457</v>
      </c>
      <c r="B196" t="s">
        <v>458</v>
      </c>
    </row>
    <row r="197" spans="1:2" x14ac:dyDescent="0.15">
      <c r="A197" s="29" t="s">
        <v>459</v>
      </c>
      <c r="B197" t="s">
        <v>460</v>
      </c>
    </row>
    <row r="198" spans="1:2" x14ac:dyDescent="0.15">
      <c r="A198" s="29" t="s">
        <v>461</v>
      </c>
      <c r="B198" t="s">
        <v>462</v>
      </c>
    </row>
    <row r="199" spans="1:2" x14ac:dyDescent="0.15">
      <c r="A199" s="29" t="s">
        <v>463</v>
      </c>
      <c r="B199" t="s">
        <v>464</v>
      </c>
    </row>
    <row r="200" spans="1:2" x14ac:dyDescent="0.15">
      <c r="A200" s="29" t="s">
        <v>465</v>
      </c>
      <c r="B200" t="s">
        <v>466</v>
      </c>
    </row>
    <row r="201" spans="1:2" x14ac:dyDescent="0.15">
      <c r="A201" s="29" t="s">
        <v>467</v>
      </c>
      <c r="B201" t="s">
        <v>468</v>
      </c>
    </row>
    <row r="202" spans="1:2" x14ac:dyDescent="0.15">
      <c r="A202" s="29" t="s">
        <v>469</v>
      </c>
      <c r="B202" t="s">
        <v>470</v>
      </c>
    </row>
    <row r="203" spans="1:2" x14ac:dyDescent="0.15">
      <c r="A203" s="29" t="s">
        <v>471</v>
      </c>
      <c r="B203" t="s">
        <v>472</v>
      </c>
    </row>
    <row r="204" spans="1:2" x14ac:dyDescent="0.15">
      <c r="A204" s="29" t="s">
        <v>473</v>
      </c>
      <c r="B204" t="s">
        <v>474</v>
      </c>
    </row>
    <row r="205" spans="1:2" x14ac:dyDescent="0.15">
      <c r="A205" s="29" t="s">
        <v>475</v>
      </c>
      <c r="B205" t="s">
        <v>476</v>
      </c>
    </row>
    <row r="206" spans="1:2" x14ac:dyDescent="0.15">
      <c r="A206" s="29" t="s">
        <v>477</v>
      </c>
      <c r="B206" t="s">
        <v>478</v>
      </c>
    </row>
    <row r="207" spans="1:2" x14ac:dyDescent="0.15">
      <c r="A207" s="29" t="s">
        <v>479</v>
      </c>
      <c r="B207" t="s">
        <v>480</v>
      </c>
    </row>
    <row r="208" spans="1:2" x14ac:dyDescent="0.15">
      <c r="A208" s="29" t="s">
        <v>481</v>
      </c>
      <c r="B208" t="s">
        <v>482</v>
      </c>
    </row>
    <row r="209" spans="1:2" x14ac:dyDescent="0.15">
      <c r="A209" s="29" t="s">
        <v>483</v>
      </c>
      <c r="B209" t="s">
        <v>484</v>
      </c>
    </row>
    <row r="210" spans="1:2" x14ac:dyDescent="0.15">
      <c r="A210" s="29" t="s">
        <v>485</v>
      </c>
      <c r="B210" t="s">
        <v>486</v>
      </c>
    </row>
    <row r="211" spans="1:2" x14ac:dyDescent="0.15">
      <c r="A211" s="29" t="s">
        <v>487</v>
      </c>
      <c r="B211" t="s">
        <v>488</v>
      </c>
    </row>
    <row r="212" spans="1:2" x14ac:dyDescent="0.15">
      <c r="A212" s="29" t="s">
        <v>489</v>
      </c>
      <c r="B212" t="s">
        <v>490</v>
      </c>
    </row>
    <row r="213" spans="1:2" x14ac:dyDescent="0.15">
      <c r="A213" s="29" t="s">
        <v>491</v>
      </c>
      <c r="B213" t="s">
        <v>492</v>
      </c>
    </row>
    <row r="214" spans="1:2" x14ac:dyDescent="0.15">
      <c r="A214" s="29" t="s">
        <v>493</v>
      </c>
      <c r="B214" t="s">
        <v>494</v>
      </c>
    </row>
    <row r="215" spans="1:2" x14ac:dyDescent="0.15">
      <c r="A215" s="29" t="s">
        <v>495</v>
      </c>
      <c r="B215" t="s">
        <v>496</v>
      </c>
    </row>
    <row r="216" spans="1:2" x14ac:dyDescent="0.15">
      <c r="A216" s="29" t="s">
        <v>497</v>
      </c>
      <c r="B216" t="s">
        <v>498</v>
      </c>
    </row>
    <row r="217" spans="1:2" x14ac:dyDescent="0.15">
      <c r="A217" s="29" t="s">
        <v>499</v>
      </c>
      <c r="B217" t="s">
        <v>500</v>
      </c>
    </row>
    <row r="218" spans="1:2" x14ac:dyDescent="0.15">
      <c r="A218" s="29" t="s">
        <v>501</v>
      </c>
      <c r="B218" t="s">
        <v>502</v>
      </c>
    </row>
    <row r="219" spans="1:2" x14ac:dyDescent="0.15">
      <c r="A219" s="29" t="s">
        <v>503</v>
      </c>
      <c r="B219" t="s">
        <v>504</v>
      </c>
    </row>
    <row r="220" spans="1:2" x14ac:dyDescent="0.15">
      <c r="A220" s="29" t="s">
        <v>505</v>
      </c>
      <c r="B220" t="s">
        <v>506</v>
      </c>
    </row>
    <row r="221" spans="1:2" x14ac:dyDescent="0.15">
      <c r="A221" s="29" t="s">
        <v>507</v>
      </c>
      <c r="B221" t="s">
        <v>508</v>
      </c>
    </row>
    <row r="222" spans="1:2" x14ac:dyDescent="0.15">
      <c r="A222" s="29" t="s">
        <v>509</v>
      </c>
      <c r="B222" t="s">
        <v>510</v>
      </c>
    </row>
    <row r="223" spans="1:2" x14ac:dyDescent="0.15">
      <c r="A223" s="29" t="s">
        <v>511</v>
      </c>
      <c r="B223" t="s">
        <v>512</v>
      </c>
    </row>
    <row r="224" spans="1:2" x14ac:dyDescent="0.15">
      <c r="A224" s="29" t="s">
        <v>513</v>
      </c>
      <c r="B224" t="s">
        <v>514</v>
      </c>
    </row>
    <row r="225" spans="1:2" x14ac:dyDescent="0.15">
      <c r="A225" s="29" t="s">
        <v>515</v>
      </c>
      <c r="B225" t="s">
        <v>516</v>
      </c>
    </row>
    <row r="226" spans="1:2" x14ac:dyDescent="0.15">
      <c r="A226" s="29" t="s">
        <v>517</v>
      </c>
      <c r="B226" t="s">
        <v>518</v>
      </c>
    </row>
    <row r="227" spans="1:2" x14ac:dyDescent="0.15">
      <c r="A227" s="29" t="s">
        <v>519</v>
      </c>
      <c r="B227" t="s">
        <v>520</v>
      </c>
    </row>
    <row r="228" spans="1:2" x14ac:dyDescent="0.15">
      <c r="A228" s="29" t="s">
        <v>521</v>
      </c>
      <c r="B228" t="s">
        <v>522</v>
      </c>
    </row>
    <row r="229" spans="1:2" x14ac:dyDescent="0.15">
      <c r="A229" s="29" t="s">
        <v>523</v>
      </c>
      <c r="B229" t="s">
        <v>524</v>
      </c>
    </row>
    <row r="230" spans="1:2" x14ac:dyDescent="0.15">
      <c r="A230" s="29" t="s">
        <v>525</v>
      </c>
      <c r="B230" t="s">
        <v>526</v>
      </c>
    </row>
    <row r="231" spans="1:2" x14ac:dyDescent="0.15">
      <c r="A231" s="29" t="s">
        <v>527</v>
      </c>
      <c r="B231" t="s">
        <v>528</v>
      </c>
    </row>
    <row r="232" spans="1:2" x14ac:dyDescent="0.15">
      <c r="A232" s="29" t="s">
        <v>529</v>
      </c>
      <c r="B232" t="s">
        <v>530</v>
      </c>
    </row>
    <row r="233" spans="1:2" x14ac:dyDescent="0.15">
      <c r="A233" s="29" t="s">
        <v>531</v>
      </c>
      <c r="B233" t="s">
        <v>532</v>
      </c>
    </row>
    <row r="234" spans="1:2" x14ac:dyDescent="0.15">
      <c r="A234" s="29" t="s">
        <v>533</v>
      </c>
      <c r="B234" t="s">
        <v>534</v>
      </c>
    </row>
    <row r="235" spans="1:2" x14ac:dyDescent="0.15">
      <c r="A235" s="29" t="s">
        <v>535</v>
      </c>
      <c r="B235" t="s">
        <v>536</v>
      </c>
    </row>
    <row r="236" spans="1:2" x14ac:dyDescent="0.15">
      <c r="A236" s="29" t="s">
        <v>537</v>
      </c>
      <c r="B236" t="s">
        <v>538</v>
      </c>
    </row>
    <row r="237" spans="1:2" x14ac:dyDescent="0.15">
      <c r="A237" s="29" t="s">
        <v>539</v>
      </c>
      <c r="B237" t="s">
        <v>540</v>
      </c>
    </row>
    <row r="238" spans="1:2" x14ac:dyDescent="0.15">
      <c r="A238" s="29" t="s">
        <v>541</v>
      </c>
      <c r="B238" t="s">
        <v>542</v>
      </c>
    </row>
    <row r="239" spans="1:2" x14ac:dyDescent="0.15">
      <c r="A239" s="29" t="s">
        <v>543</v>
      </c>
      <c r="B239" t="s">
        <v>544</v>
      </c>
    </row>
    <row r="240" spans="1:2" x14ac:dyDescent="0.15">
      <c r="A240" s="29" t="s">
        <v>545</v>
      </c>
      <c r="B240" t="s">
        <v>546</v>
      </c>
    </row>
    <row r="241" spans="1:2" x14ac:dyDescent="0.15">
      <c r="A241" s="29" t="s">
        <v>547</v>
      </c>
      <c r="B241" t="s">
        <v>548</v>
      </c>
    </row>
    <row r="242" spans="1:2" x14ac:dyDescent="0.15">
      <c r="A242" s="29" t="s">
        <v>549</v>
      </c>
      <c r="B242" t="s">
        <v>550</v>
      </c>
    </row>
    <row r="243" spans="1:2" x14ac:dyDescent="0.15">
      <c r="A243" s="29" t="s">
        <v>551</v>
      </c>
      <c r="B243" t="s">
        <v>552</v>
      </c>
    </row>
    <row r="244" spans="1:2" x14ac:dyDescent="0.15">
      <c r="A244" s="29" t="s">
        <v>554</v>
      </c>
      <c r="B244" t="s">
        <v>555</v>
      </c>
    </row>
    <row r="245" spans="1:2" x14ac:dyDescent="0.15">
      <c r="A245" s="29" t="s">
        <v>556</v>
      </c>
      <c r="B245" t="s">
        <v>557</v>
      </c>
    </row>
    <row r="246" spans="1:2" x14ac:dyDescent="0.15">
      <c r="A246" s="29" t="s">
        <v>558</v>
      </c>
      <c r="B246" t="s">
        <v>559</v>
      </c>
    </row>
    <row r="247" spans="1:2" x14ac:dyDescent="0.15">
      <c r="A247" s="29" t="s">
        <v>560</v>
      </c>
      <c r="B247" t="s">
        <v>561</v>
      </c>
    </row>
    <row r="248" spans="1:2" x14ac:dyDescent="0.15">
      <c r="A248" s="29" t="s">
        <v>562</v>
      </c>
      <c r="B248" t="s">
        <v>563</v>
      </c>
    </row>
    <row r="249" spans="1:2" x14ac:dyDescent="0.15">
      <c r="A249" s="29" t="s">
        <v>564</v>
      </c>
      <c r="B249" t="s">
        <v>565</v>
      </c>
    </row>
    <row r="250" spans="1:2" x14ac:dyDescent="0.15">
      <c r="A250" s="29" t="s">
        <v>566</v>
      </c>
      <c r="B250" t="s">
        <v>567</v>
      </c>
    </row>
    <row r="251" spans="1:2" x14ac:dyDescent="0.15">
      <c r="A251" s="29" t="s">
        <v>568</v>
      </c>
      <c r="B251" t="s">
        <v>569</v>
      </c>
    </row>
    <row r="252" spans="1:2" x14ac:dyDescent="0.15">
      <c r="A252" s="29" t="s">
        <v>570</v>
      </c>
      <c r="B252" t="s">
        <v>571</v>
      </c>
    </row>
    <row r="253" spans="1:2" x14ac:dyDescent="0.15">
      <c r="A253" s="29" t="s">
        <v>572</v>
      </c>
      <c r="B253" t="s">
        <v>573</v>
      </c>
    </row>
    <row r="254" spans="1:2" x14ac:dyDescent="0.15">
      <c r="A254" s="29" t="s">
        <v>574</v>
      </c>
      <c r="B254" t="s">
        <v>575</v>
      </c>
    </row>
    <row r="255" spans="1:2" x14ac:dyDescent="0.15">
      <c r="A255" s="29" t="s">
        <v>576</v>
      </c>
      <c r="B255" t="s">
        <v>577</v>
      </c>
    </row>
    <row r="256" spans="1:2" x14ac:dyDescent="0.15">
      <c r="A256" s="29" t="s">
        <v>578</v>
      </c>
      <c r="B256" t="s">
        <v>579</v>
      </c>
    </row>
    <row r="257" spans="1:2" x14ac:dyDescent="0.15">
      <c r="A257" s="29" t="s">
        <v>580</v>
      </c>
      <c r="B257" t="s">
        <v>581</v>
      </c>
    </row>
    <row r="258" spans="1:2" x14ac:dyDescent="0.15">
      <c r="A258" s="29" t="s">
        <v>582</v>
      </c>
      <c r="B258" t="s">
        <v>583</v>
      </c>
    </row>
    <row r="259" spans="1:2" x14ac:dyDescent="0.15">
      <c r="A259" s="29" t="s">
        <v>584</v>
      </c>
      <c r="B259" t="s">
        <v>585</v>
      </c>
    </row>
    <row r="260" spans="1:2" x14ac:dyDescent="0.15">
      <c r="A260" s="29" t="s">
        <v>586</v>
      </c>
      <c r="B260" t="s">
        <v>587</v>
      </c>
    </row>
    <row r="261" spans="1:2" x14ac:dyDescent="0.15">
      <c r="A261" s="29" t="s">
        <v>588</v>
      </c>
      <c r="B261" t="s">
        <v>589</v>
      </c>
    </row>
    <row r="262" spans="1:2" x14ac:dyDescent="0.15">
      <c r="A262" s="29" t="s">
        <v>590</v>
      </c>
      <c r="B262" t="s">
        <v>591</v>
      </c>
    </row>
    <row r="263" spans="1:2" x14ac:dyDescent="0.15">
      <c r="A263" s="29" t="s">
        <v>592</v>
      </c>
      <c r="B263" t="s">
        <v>593</v>
      </c>
    </row>
    <row r="264" spans="1:2" x14ac:dyDescent="0.15">
      <c r="A264" s="29" t="s">
        <v>594</v>
      </c>
      <c r="B264" t="s">
        <v>595</v>
      </c>
    </row>
    <row r="265" spans="1:2" x14ac:dyDescent="0.15">
      <c r="A265" s="29" t="s">
        <v>596</v>
      </c>
      <c r="B265" t="s">
        <v>597</v>
      </c>
    </row>
    <row r="266" spans="1:2" x14ac:dyDescent="0.15">
      <c r="A266" s="29" t="s">
        <v>598</v>
      </c>
      <c r="B266" t="s">
        <v>599</v>
      </c>
    </row>
    <row r="267" spans="1:2" x14ac:dyDescent="0.15">
      <c r="A267" s="29" t="s">
        <v>600</v>
      </c>
      <c r="B267" t="s">
        <v>601</v>
      </c>
    </row>
    <row r="268" spans="1:2" x14ac:dyDescent="0.15">
      <c r="A268" s="29" t="s">
        <v>602</v>
      </c>
      <c r="B268" t="s">
        <v>603</v>
      </c>
    </row>
    <row r="269" spans="1:2" x14ac:dyDescent="0.15">
      <c r="A269" s="29" t="s">
        <v>604</v>
      </c>
      <c r="B269" t="s">
        <v>605</v>
      </c>
    </row>
    <row r="270" spans="1:2" x14ac:dyDescent="0.15">
      <c r="A270" s="29" t="s">
        <v>606</v>
      </c>
      <c r="B270" t="s">
        <v>607</v>
      </c>
    </row>
    <row r="271" spans="1:2" x14ac:dyDescent="0.15">
      <c r="A271" t="s">
        <v>608</v>
      </c>
      <c r="B271" t="s">
        <v>609</v>
      </c>
    </row>
    <row r="272" spans="1:2" x14ac:dyDescent="0.15">
      <c r="A272" t="s">
        <v>610</v>
      </c>
      <c r="B272" t="s">
        <v>611</v>
      </c>
    </row>
    <row r="273" spans="1:2" x14ac:dyDescent="0.15">
      <c r="A273" t="s">
        <v>612</v>
      </c>
      <c r="B273" t="s">
        <v>613</v>
      </c>
    </row>
    <row r="274" spans="1:2" x14ac:dyDescent="0.15">
      <c r="A274" t="s">
        <v>614</v>
      </c>
      <c r="B274" t="s">
        <v>615</v>
      </c>
    </row>
    <row r="275" spans="1:2" x14ac:dyDescent="0.15">
      <c r="A275" t="s">
        <v>616</v>
      </c>
      <c r="B275" t="s">
        <v>617</v>
      </c>
    </row>
    <row r="276" spans="1:2" x14ac:dyDescent="0.15">
      <c r="A276" t="s">
        <v>618</v>
      </c>
      <c r="B276" t="s">
        <v>619</v>
      </c>
    </row>
    <row r="277" spans="1:2" x14ac:dyDescent="0.15">
      <c r="A277" t="s">
        <v>620</v>
      </c>
      <c r="B277" t="s">
        <v>621</v>
      </c>
    </row>
    <row r="278" spans="1:2" x14ac:dyDescent="0.15">
      <c r="A278" t="s">
        <v>622</v>
      </c>
      <c r="B278" t="s">
        <v>623</v>
      </c>
    </row>
    <row r="279" spans="1:2" x14ac:dyDescent="0.15">
      <c r="A279" t="s">
        <v>624</v>
      </c>
      <c r="B279" t="s">
        <v>625</v>
      </c>
    </row>
    <row r="280" spans="1:2" x14ac:dyDescent="0.15">
      <c r="A280" t="s">
        <v>626</v>
      </c>
      <c r="B280" t="s">
        <v>627</v>
      </c>
    </row>
    <row r="281" spans="1:2" x14ac:dyDescent="0.15">
      <c r="A281" t="s">
        <v>628</v>
      </c>
      <c r="B281" t="s">
        <v>629</v>
      </c>
    </row>
    <row r="282" spans="1:2" x14ac:dyDescent="0.15">
      <c r="A282" t="s">
        <v>630</v>
      </c>
      <c r="B282" t="s">
        <v>631</v>
      </c>
    </row>
    <row r="283" spans="1:2" x14ac:dyDescent="0.15">
      <c r="A283" t="s">
        <v>632</v>
      </c>
      <c r="B283" t="s">
        <v>633</v>
      </c>
    </row>
    <row r="284" spans="1:2" x14ac:dyDescent="0.15">
      <c r="A284" t="s">
        <v>634</v>
      </c>
      <c r="B284" t="s">
        <v>635</v>
      </c>
    </row>
    <row r="285" spans="1:2" x14ac:dyDescent="0.15">
      <c r="A285" t="s">
        <v>636</v>
      </c>
      <c r="B285" t="s">
        <v>637</v>
      </c>
    </row>
    <row r="286" spans="1:2" x14ac:dyDescent="0.15">
      <c r="A286" t="s">
        <v>638</v>
      </c>
      <c r="B286" t="s">
        <v>639</v>
      </c>
    </row>
    <row r="287" spans="1:2" x14ac:dyDescent="0.15">
      <c r="A287" t="s">
        <v>640</v>
      </c>
      <c r="B287" t="s">
        <v>641</v>
      </c>
    </row>
    <row r="288" spans="1:2" x14ac:dyDescent="0.15">
      <c r="A288" t="s">
        <v>642</v>
      </c>
      <c r="B288" t="s">
        <v>643</v>
      </c>
    </row>
    <row r="289" spans="1:2" x14ac:dyDescent="0.15">
      <c r="A289" t="s">
        <v>644</v>
      </c>
      <c r="B289" t="s">
        <v>645</v>
      </c>
    </row>
    <row r="290" spans="1:2" x14ac:dyDescent="0.15">
      <c r="A290" t="s">
        <v>646</v>
      </c>
      <c r="B290" t="s">
        <v>647</v>
      </c>
    </row>
    <row r="291" spans="1:2" x14ac:dyDescent="0.15">
      <c r="A291" t="s">
        <v>648</v>
      </c>
      <c r="B291" t="s">
        <v>649</v>
      </c>
    </row>
    <row r="292" spans="1:2" x14ac:dyDescent="0.15">
      <c r="A292" t="s">
        <v>650</v>
      </c>
      <c r="B292" t="s">
        <v>651</v>
      </c>
    </row>
    <row r="293" spans="1:2" x14ac:dyDescent="0.15">
      <c r="A293" t="s">
        <v>652</v>
      </c>
      <c r="B293" t="s">
        <v>653</v>
      </c>
    </row>
    <row r="294" spans="1:2" x14ac:dyDescent="0.15">
      <c r="A294" t="s">
        <v>654</v>
      </c>
      <c r="B294" t="s">
        <v>655</v>
      </c>
    </row>
    <row r="295" spans="1:2" x14ac:dyDescent="0.15">
      <c r="A295" t="s">
        <v>656</v>
      </c>
      <c r="B295" t="s">
        <v>657</v>
      </c>
    </row>
    <row r="296" spans="1:2" x14ac:dyDescent="0.15">
      <c r="A296" t="s">
        <v>658</v>
      </c>
      <c r="B296" t="s">
        <v>659</v>
      </c>
    </row>
    <row r="297" spans="1:2" x14ac:dyDescent="0.15">
      <c r="A297" t="s">
        <v>660</v>
      </c>
      <c r="B297" t="s">
        <v>661</v>
      </c>
    </row>
    <row r="298" spans="1:2" x14ac:dyDescent="0.15">
      <c r="A298" t="s">
        <v>662</v>
      </c>
      <c r="B298" t="s">
        <v>663</v>
      </c>
    </row>
    <row r="299" spans="1:2" x14ac:dyDescent="0.15">
      <c r="A299" t="s">
        <v>664</v>
      </c>
      <c r="B299" t="s">
        <v>665</v>
      </c>
    </row>
    <row r="300" spans="1:2" x14ac:dyDescent="0.15">
      <c r="A300" t="s">
        <v>666</v>
      </c>
      <c r="B300" t="s">
        <v>667</v>
      </c>
    </row>
    <row r="301" spans="1:2" x14ac:dyDescent="0.15">
      <c r="A301" t="s">
        <v>668</v>
      </c>
      <c r="B301" t="s">
        <v>669</v>
      </c>
    </row>
    <row r="302" spans="1:2" x14ac:dyDescent="0.15">
      <c r="A302" t="s">
        <v>670</v>
      </c>
      <c r="B302" t="s">
        <v>671</v>
      </c>
    </row>
    <row r="303" spans="1:2" x14ac:dyDescent="0.15">
      <c r="A303" t="s">
        <v>672</v>
      </c>
      <c r="B303" t="s">
        <v>673</v>
      </c>
    </row>
    <row r="304" spans="1:2" x14ac:dyDescent="0.15">
      <c r="A304" t="s">
        <v>674</v>
      </c>
      <c r="B304" t="s">
        <v>675</v>
      </c>
    </row>
    <row r="305" spans="1:2" x14ac:dyDescent="0.15">
      <c r="A305" t="s">
        <v>676</v>
      </c>
      <c r="B305" t="s">
        <v>677</v>
      </c>
    </row>
    <row r="306" spans="1:2" x14ac:dyDescent="0.15">
      <c r="A306" t="s">
        <v>678</v>
      </c>
      <c r="B306" t="s">
        <v>679</v>
      </c>
    </row>
    <row r="307" spans="1:2" x14ac:dyDescent="0.15">
      <c r="A307" t="s">
        <v>680</v>
      </c>
      <c r="B307" t="s">
        <v>681</v>
      </c>
    </row>
    <row r="308" spans="1:2" x14ac:dyDescent="0.15">
      <c r="A308" t="s">
        <v>682</v>
      </c>
      <c r="B308" t="s">
        <v>683</v>
      </c>
    </row>
    <row r="309" spans="1:2" x14ac:dyDescent="0.15">
      <c r="A309" t="s">
        <v>684</v>
      </c>
      <c r="B309" t="s">
        <v>685</v>
      </c>
    </row>
    <row r="310" spans="1:2" x14ac:dyDescent="0.15">
      <c r="A310" t="s">
        <v>686</v>
      </c>
      <c r="B310" t="s">
        <v>687</v>
      </c>
    </row>
    <row r="311" spans="1:2" x14ac:dyDescent="0.15">
      <c r="A311" t="s">
        <v>688</v>
      </c>
      <c r="B311" t="s">
        <v>689</v>
      </c>
    </row>
    <row r="312" spans="1:2" x14ac:dyDescent="0.15">
      <c r="A312" t="s">
        <v>690</v>
      </c>
      <c r="B312" t="s">
        <v>691</v>
      </c>
    </row>
    <row r="313" spans="1:2" x14ac:dyDescent="0.15">
      <c r="A313" t="s">
        <v>692</v>
      </c>
      <c r="B313" t="s">
        <v>693</v>
      </c>
    </row>
    <row r="314" spans="1:2" x14ac:dyDescent="0.15">
      <c r="A314" t="s">
        <v>694</v>
      </c>
      <c r="B314" t="s">
        <v>695</v>
      </c>
    </row>
    <row r="315" spans="1:2" x14ac:dyDescent="0.15">
      <c r="A315" t="s">
        <v>696</v>
      </c>
      <c r="B315" t="s">
        <v>697</v>
      </c>
    </row>
    <row r="316" spans="1:2" x14ac:dyDescent="0.15">
      <c r="A316" t="s">
        <v>698</v>
      </c>
      <c r="B316" t="s">
        <v>699</v>
      </c>
    </row>
    <row r="317" spans="1:2" x14ac:dyDescent="0.15">
      <c r="A317" t="s">
        <v>700</v>
      </c>
      <c r="B317" t="s">
        <v>701</v>
      </c>
    </row>
    <row r="318" spans="1:2" x14ac:dyDescent="0.15">
      <c r="A318" t="s">
        <v>702</v>
      </c>
      <c r="B318" t="s">
        <v>703</v>
      </c>
    </row>
    <row r="319" spans="1:2" x14ac:dyDescent="0.15">
      <c r="A319" t="s">
        <v>704</v>
      </c>
      <c r="B319" t="s">
        <v>705</v>
      </c>
    </row>
    <row r="320" spans="1:2" x14ac:dyDescent="0.15">
      <c r="A320" t="s">
        <v>706</v>
      </c>
      <c r="B320" t="s">
        <v>707</v>
      </c>
    </row>
    <row r="321" spans="1:2" x14ac:dyDescent="0.15">
      <c r="A321" t="s">
        <v>708</v>
      </c>
      <c r="B321" t="s">
        <v>709</v>
      </c>
    </row>
  </sheetData>
  <sheetProtection sheet="1" objects="1" scenarios="1"/>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3"/>
  </sheetPr>
  <dimension ref="A1:Q136"/>
  <sheetViews>
    <sheetView showGridLines="0" zoomScaleNormal="100" workbookViewId="0">
      <selection activeCell="A2" sqref="A2"/>
    </sheetView>
  </sheetViews>
  <sheetFormatPr defaultColWidth="12.25" defaultRowHeight="13.5" x14ac:dyDescent="0.15"/>
  <cols>
    <col min="1" max="1" width="11.5" style="2" customWidth="1"/>
    <col min="2" max="2" width="22.125" style="2" customWidth="1"/>
    <col min="3" max="3" width="11.125" style="2" customWidth="1"/>
    <col min="4" max="4" width="10.5" style="2" customWidth="1"/>
    <col min="5" max="5" width="11.375" style="2" customWidth="1"/>
    <col min="6" max="10" width="9.25" style="2" customWidth="1"/>
    <col min="11" max="11" width="11.125" style="2" customWidth="1"/>
    <col min="12" max="12" width="24.25" style="2" customWidth="1"/>
    <col min="13" max="16384" width="12.25" style="2"/>
  </cols>
  <sheetData>
    <row r="1" spans="1:12" s="1" customFormat="1" ht="20.25" customHeight="1" x14ac:dyDescent="0.2">
      <c r="A1" s="28" t="s">
        <v>553</v>
      </c>
      <c r="B1" s="4"/>
      <c r="C1" s="4"/>
      <c r="D1" s="4"/>
      <c r="E1" s="4"/>
      <c r="F1" s="4"/>
      <c r="G1" s="4"/>
      <c r="H1" s="4"/>
      <c r="I1" s="4"/>
    </row>
    <row r="2" spans="1:12" s="1" customFormat="1" ht="9.75" customHeight="1" x14ac:dyDescent="0.15">
      <c r="A2" s="5"/>
      <c r="B2" s="5"/>
      <c r="C2" s="5"/>
      <c r="D2" s="5"/>
      <c r="E2" s="5"/>
      <c r="F2" s="5"/>
    </row>
    <row r="3" spans="1:12" s="3" customFormat="1" ht="21.75" customHeight="1" x14ac:dyDescent="0.15">
      <c r="A3" s="75" t="s">
        <v>22</v>
      </c>
      <c r="B3" s="32" t="s">
        <v>418</v>
      </c>
      <c r="C3" s="27"/>
      <c r="D3" s="27"/>
      <c r="E3" s="27"/>
      <c r="F3" s="6"/>
      <c r="G3" s="7"/>
      <c r="H3" s="7"/>
      <c r="I3" s="7"/>
    </row>
    <row r="4" spans="1:12" s="3" customFormat="1" ht="21.75" customHeight="1" x14ac:dyDescent="0.15">
      <c r="A4" s="75" t="s">
        <v>0</v>
      </c>
      <c r="B4" s="74" t="s">
        <v>245</v>
      </c>
      <c r="C4" s="27"/>
      <c r="D4" s="27"/>
      <c r="E4" s="27"/>
      <c r="F4" s="6"/>
      <c r="G4" s="7"/>
      <c r="H4" s="7"/>
      <c r="I4" s="7"/>
    </row>
    <row r="5" spans="1:12" s="3" customFormat="1" ht="21.75" customHeight="1" x14ac:dyDescent="0.15">
      <c r="A5" s="82" t="s">
        <v>212</v>
      </c>
      <c r="B5" s="34" t="s">
        <v>417</v>
      </c>
      <c r="C5" s="18"/>
      <c r="D5" s="18"/>
    </row>
    <row r="6" spans="1:12" s="3" customFormat="1" ht="21.75" customHeight="1" x14ac:dyDescent="0.15">
      <c r="A6" s="82" t="s">
        <v>24</v>
      </c>
      <c r="B6" s="34" t="s">
        <v>419</v>
      </c>
      <c r="C6" s="18"/>
      <c r="D6" s="18"/>
    </row>
    <row r="7" spans="1:12" s="1" customFormat="1" ht="19.5" customHeight="1" x14ac:dyDescent="0.15">
      <c r="A7" s="8"/>
      <c r="B7" s="9"/>
      <c r="D7" s="9"/>
      <c r="E7" s="10"/>
      <c r="F7" s="10"/>
    </row>
    <row r="8" spans="1:12" s="1" customFormat="1" ht="20.25" customHeight="1" x14ac:dyDescent="0.15">
      <c r="A8" s="111" t="s">
        <v>219</v>
      </c>
      <c r="B8" s="112"/>
      <c r="D8" s="9"/>
    </row>
    <row r="9" spans="1:12" s="1" customFormat="1" ht="20.25" customHeight="1" x14ac:dyDescent="0.15">
      <c r="A9" s="115" t="s">
        <v>215</v>
      </c>
      <c r="B9" s="115"/>
      <c r="C9" s="116"/>
      <c r="D9" s="9"/>
    </row>
    <row r="10" spans="1:12" s="1" customFormat="1" ht="18" customHeight="1" x14ac:dyDescent="0.15">
      <c r="A10" s="77" t="s">
        <v>216</v>
      </c>
      <c r="B10" s="77" t="s">
        <v>213</v>
      </c>
      <c r="C10" s="77" t="s">
        <v>214</v>
      </c>
      <c r="D10" s="79" t="s">
        <v>1</v>
      </c>
      <c r="E10" s="79" t="s">
        <v>2</v>
      </c>
      <c r="F10" s="125" t="s">
        <v>217</v>
      </c>
      <c r="G10" s="125"/>
      <c r="H10" s="125"/>
      <c r="I10" s="125"/>
      <c r="J10" s="80" t="s">
        <v>218</v>
      </c>
      <c r="K10" s="109" t="s">
        <v>23</v>
      </c>
      <c r="L10" s="109"/>
    </row>
    <row r="11" spans="1:12" s="1" customFormat="1" ht="13.5" customHeight="1" x14ac:dyDescent="0.15">
      <c r="A11" s="60">
        <v>2011</v>
      </c>
      <c r="B11" s="61">
        <v>12</v>
      </c>
      <c r="C11" s="61">
        <v>30</v>
      </c>
      <c r="D11" s="62">
        <v>0.375</v>
      </c>
      <c r="E11" s="62">
        <v>0.52083333333333337</v>
      </c>
      <c r="F11" s="100" t="s">
        <v>420</v>
      </c>
      <c r="G11" s="100"/>
      <c r="H11" s="100"/>
      <c r="I11" s="100"/>
      <c r="J11" s="63">
        <v>2</v>
      </c>
      <c r="K11" s="110" t="s">
        <v>227</v>
      </c>
      <c r="L11" s="110"/>
    </row>
    <row r="12" spans="1:12" s="1" customFormat="1" ht="13.5" customHeight="1" x14ac:dyDescent="0.15">
      <c r="A12" s="60">
        <v>2012</v>
      </c>
      <c r="B12" s="61">
        <v>1</v>
      </c>
      <c r="C12" s="61">
        <v>14</v>
      </c>
      <c r="D12" s="62">
        <v>0.375</v>
      </c>
      <c r="E12" s="62">
        <v>0.52083333333333337</v>
      </c>
      <c r="F12" s="100" t="s">
        <v>420</v>
      </c>
      <c r="G12" s="100"/>
      <c r="H12" s="100"/>
      <c r="I12" s="100"/>
      <c r="J12" s="63">
        <v>2</v>
      </c>
      <c r="K12" s="110"/>
      <c r="L12" s="110"/>
    </row>
    <row r="13" spans="1:12" s="1" customFormat="1" ht="13.5" customHeight="1" x14ac:dyDescent="0.15">
      <c r="A13" s="60">
        <v>2012</v>
      </c>
      <c r="B13" s="61">
        <v>1</v>
      </c>
      <c r="C13" s="61">
        <v>28</v>
      </c>
      <c r="D13" s="62">
        <v>0.39583333333333331</v>
      </c>
      <c r="E13" s="62">
        <v>0.58333333333333337</v>
      </c>
      <c r="F13" s="100" t="s">
        <v>420</v>
      </c>
      <c r="G13" s="100"/>
      <c r="H13" s="100"/>
      <c r="I13" s="100"/>
      <c r="J13" s="63">
        <v>2</v>
      </c>
      <c r="K13" s="110" t="s">
        <v>240</v>
      </c>
      <c r="L13" s="110"/>
    </row>
    <row r="14" spans="1:12" s="1" customFormat="1" ht="13.5" customHeight="1" x14ac:dyDescent="0.15">
      <c r="A14" s="60">
        <v>2012</v>
      </c>
      <c r="B14" s="61">
        <v>2</v>
      </c>
      <c r="C14" s="61">
        <v>12</v>
      </c>
      <c r="D14" s="62">
        <v>0.375</v>
      </c>
      <c r="E14" s="62">
        <v>0.52083333333333337</v>
      </c>
      <c r="F14" s="100" t="s">
        <v>420</v>
      </c>
      <c r="G14" s="100"/>
      <c r="H14" s="100"/>
      <c r="I14" s="100"/>
      <c r="J14" s="63">
        <v>2</v>
      </c>
      <c r="K14" s="110"/>
      <c r="L14" s="110"/>
    </row>
    <row r="15" spans="1:12" s="1" customFormat="1" ht="13.5" customHeight="1" x14ac:dyDescent="0.15">
      <c r="A15" s="60">
        <v>2012</v>
      </c>
      <c r="B15" s="61">
        <v>2</v>
      </c>
      <c r="C15" s="61">
        <v>26</v>
      </c>
      <c r="D15" s="62">
        <v>0.375</v>
      </c>
      <c r="E15" s="62">
        <v>0.52083333333333337</v>
      </c>
      <c r="F15" s="100" t="s">
        <v>420</v>
      </c>
      <c r="G15" s="100"/>
      <c r="H15" s="100"/>
      <c r="I15" s="100"/>
      <c r="J15" s="63">
        <v>2</v>
      </c>
      <c r="K15" s="110" t="s">
        <v>226</v>
      </c>
      <c r="L15" s="110"/>
    </row>
    <row r="16" spans="1:12" s="1" customFormat="1" ht="10.5" hidden="1" customHeight="1" x14ac:dyDescent="0.15">
      <c r="A16" s="36"/>
      <c r="B16" s="37"/>
      <c r="C16" s="37"/>
      <c r="D16" s="30"/>
      <c r="E16" s="30"/>
      <c r="F16" s="100"/>
      <c r="G16" s="100"/>
      <c r="H16" s="100"/>
      <c r="I16" s="100"/>
      <c r="J16" s="52"/>
      <c r="K16" s="110"/>
      <c r="L16" s="110"/>
    </row>
    <row r="17" spans="1:17" s="1" customFormat="1" ht="10.5" hidden="1" customHeight="1" x14ac:dyDescent="0.15">
      <c r="A17" s="36"/>
      <c r="B17" s="37"/>
      <c r="C17" s="37"/>
      <c r="D17" s="30"/>
      <c r="E17" s="30"/>
      <c r="F17" s="100"/>
      <c r="G17" s="100"/>
      <c r="H17" s="100"/>
      <c r="I17" s="100"/>
      <c r="J17" s="52"/>
      <c r="K17" s="110"/>
      <c r="L17" s="110"/>
    </row>
    <row r="18" spans="1:17" s="1" customFormat="1" ht="10.5" hidden="1" customHeight="1" x14ac:dyDescent="0.15">
      <c r="A18" s="36"/>
      <c r="B18" s="37"/>
      <c r="C18" s="37"/>
      <c r="D18" s="30"/>
      <c r="E18" s="30"/>
      <c r="F18" s="100"/>
      <c r="G18" s="100"/>
      <c r="H18" s="100"/>
      <c r="I18" s="100"/>
      <c r="J18" s="52"/>
      <c r="K18" s="110"/>
      <c r="L18" s="110"/>
    </row>
    <row r="19" spans="1:17" s="1" customFormat="1" ht="10.5" hidden="1" customHeight="1" x14ac:dyDescent="0.15">
      <c r="A19" s="36"/>
      <c r="B19" s="37"/>
      <c r="C19" s="37"/>
      <c r="D19" s="30"/>
      <c r="E19" s="30"/>
      <c r="F19" s="100"/>
      <c r="G19" s="100"/>
      <c r="H19" s="100"/>
      <c r="I19" s="100"/>
      <c r="J19" s="52"/>
      <c r="K19" s="110"/>
      <c r="L19" s="110"/>
    </row>
    <row r="20" spans="1:17" s="1" customFormat="1" ht="10.5" hidden="1" customHeight="1" x14ac:dyDescent="0.15">
      <c r="A20" s="36"/>
      <c r="B20" s="37"/>
      <c r="C20" s="37"/>
      <c r="D20" s="30"/>
      <c r="E20" s="30"/>
      <c r="F20" s="100"/>
      <c r="G20" s="100"/>
      <c r="H20" s="100"/>
      <c r="I20" s="100"/>
      <c r="J20" s="52"/>
      <c r="K20" s="110"/>
      <c r="L20" s="110"/>
    </row>
    <row r="21" spans="1:17" s="1" customFormat="1" ht="12.75" customHeight="1" x14ac:dyDescent="0.15">
      <c r="A21" s="8"/>
      <c r="B21" s="9"/>
      <c r="D21" s="9"/>
      <c r="E21" s="10"/>
      <c r="F21" s="10"/>
    </row>
    <row r="22" spans="1:17" ht="27" customHeight="1" x14ac:dyDescent="0.15">
      <c r="A22" s="117" t="s">
        <v>16</v>
      </c>
      <c r="B22" s="113" t="s">
        <v>9</v>
      </c>
      <c r="C22" s="113" t="s">
        <v>228</v>
      </c>
      <c r="D22" s="107" t="s">
        <v>234</v>
      </c>
      <c r="E22" s="108"/>
      <c r="F22" s="108"/>
      <c r="G22" s="108"/>
      <c r="H22" s="109" t="s">
        <v>7</v>
      </c>
      <c r="I22" s="109"/>
      <c r="J22" s="126" t="s">
        <v>6</v>
      </c>
      <c r="K22" s="126"/>
      <c r="L22" s="107" t="s">
        <v>8</v>
      </c>
      <c r="M22" s="12"/>
      <c r="N22" s="12"/>
      <c r="O22" s="12"/>
      <c r="P22" s="12"/>
      <c r="Q22" s="12"/>
    </row>
    <row r="23" spans="1:17" ht="48.75" customHeight="1" x14ac:dyDescent="0.15">
      <c r="A23" s="118"/>
      <c r="B23" s="114"/>
      <c r="C23" s="114"/>
      <c r="D23" s="77" t="s">
        <v>3</v>
      </c>
      <c r="E23" s="76" t="s">
        <v>241</v>
      </c>
      <c r="F23" s="77" t="s">
        <v>4</v>
      </c>
      <c r="G23" s="77" t="s">
        <v>5</v>
      </c>
      <c r="H23" s="78" t="s">
        <v>12</v>
      </c>
      <c r="I23" s="78" t="s">
        <v>13</v>
      </c>
      <c r="J23" s="78" t="s">
        <v>14</v>
      </c>
      <c r="K23" s="78" t="s">
        <v>237</v>
      </c>
      <c r="L23" s="107"/>
    </row>
    <row r="24" spans="1:17" s="49" customFormat="1" ht="17.25" customHeight="1" x14ac:dyDescent="0.15">
      <c r="A24" s="118"/>
      <c r="B24" s="41" t="s">
        <v>222</v>
      </c>
      <c r="C24" s="41" t="s">
        <v>225</v>
      </c>
      <c r="D24" s="64" t="s">
        <v>229</v>
      </c>
      <c r="E24" s="64" t="s">
        <v>229</v>
      </c>
      <c r="F24" s="64" t="s">
        <v>229</v>
      </c>
      <c r="G24" s="64" t="s">
        <v>229</v>
      </c>
      <c r="H24" s="65" t="s">
        <v>230</v>
      </c>
      <c r="I24" s="65" t="s">
        <v>232</v>
      </c>
      <c r="J24" s="66" t="s">
        <v>235</v>
      </c>
      <c r="K24" s="66" t="s">
        <v>238</v>
      </c>
      <c r="L24" s="65"/>
    </row>
    <row r="25" spans="1:17" s="49" customFormat="1" ht="17.25" customHeight="1" x14ac:dyDescent="0.15">
      <c r="A25" s="118"/>
      <c r="B25" s="41" t="s">
        <v>223</v>
      </c>
      <c r="C25" s="41" t="s">
        <v>225</v>
      </c>
      <c r="D25" s="64" t="s">
        <v>229</v>
      </c>
      <c r="E25" s="67" t="s">
        <v>233</v>
      </c>
      <c r="F25" s="67" t="s">
        <v>229</v>
      </c>
      <c r="G25" s="67" t="s">
        <v>229</v>
      </c>
      <c r="H25" s="68" t="s">
        <v>230</v>
      </c>
      <c r="I25" s="68" t="s">
        <v>232</v>
      </c>
      <c r="J25" s="69" t="s">
        <v>235</v>
      </c>
      <c r="K25" s="69" t="s">
        <v>238</v>
      </c>
      <c r="L25" s="68"/>
    </row>
    <row r="26" spans="1:17" s="49" customFormat="1" ht="17.25" customHeight="1" x14ac:dyDescent="0.15">
      <c r="A26" s="118"/>
      <c r="B26" s="41" t="s">
        <v>246</v>
      </c>
      <c r="C26" s="41" t="s">
        <v>225</v>
      </c>
      <c r="D26" s="64" t="s">
        <v>229</v>
      </c>
      <c r="E26" s="67" t="s">
        <v>233</v>
      </c>
      <c r="F26" s="67" t="s">
        <v>233</v>
      </c>
      <c r="G26" s="67" t="s">
        <v>233</v>
      </c>
      <c r="H26" s="68" t="s">
        <v>231</v>
      </c>
      <c r="I26" s="68" t="s">
        <v>230</v>
      </c>
      <c r="J26" s="69" t="s">
        <v>236</v>
      </c>
      <c r="K26" s="69" t="s">
        <v>236</v>
      </c>
      <c r="L26" s="68"/>
    </row>
    <row r="27" spans="1:17" s="49" customFormat="1" ht="17.25" customHeight="1" x14ac:dyDescent="0.15">
      <c r="A27" s="118"/>
      <c r="B27" s="41" t="s">
        <v>247</v>
      </c>
      <c r="C27" s="41" t="s">
        <v>225</v>
      </c>
      <c r="D27" s="64" t="s">
        <v>229</v>
      </c>
      <c r="E27" s="67" t="s">
        <v>233</v>
      </c>
      <c r="F27" s="67" t="s">
        <v>233</v>
      </c>
      <c r="G27" s="67" t="s">
        <v>233</v>
      </c>
      <c r="H27" s="68" t="s">
        <v>231</v>
      </c>
      <c r="I27" s="68" t="s">
        <v>230</v>
      </c>
      <c r="J27" s="69" t="s">
        <v>236</v>
      </c>
      <c r="K27" s="69" t="s">
        <v>236</v>
      </c>
      <c r="L27" s="68"/>
    </row>
    <row r="28" spans="1:17" s="49" customFormat="1" ht="17.25" customHeight="1" x14ac:dyDescent="0.15">
      <c r="A28" s="118"/>
      <c r="B28" s="41" t="s">
        <v>248</v>
      </c>
      <c r="C28" s="41" t="s">
        <v>225</v>
      </c>
      <c r="D28" s="64" t="s">
        <v>229</v>
      </c>
      <c r="E28" s="67" t="s">
        <v>233</v>
      </c>
      <c r="F28" s="67" t="s">
        <v>229</v>
      </c>
      <c r="G28" s="67" t="s">
        <v>233</v>
      </c>
      <c r="H28" s="68" t="s">
        <v>231</v>
      </c>
      <c r="I28" s="68" t="s">
        <v>230</v>
      </c>
      <c r="J28" s="69" t="s">
        <v>232</v>
      </c>
      <c r="K28" s="69" t="s">
        <v>238</v>
      </c>
      <c r="L28" s="68"/>
    </row>
    <row r="29" spans="1:17" ht="17.25" hidden="1" customHeight="1" x14ac:dyDescent="0.15">
      <c r="A29" s="118"/>
      <c r="B29" s="41"/>
      <c r="C29" s="41"/>
      <c r="D29" s="54"/>
      <c r="E29" s="57"/>
      <c r="F29" s="57"/>
      <c r="G29" s="57"/>
      <c r="H29" s="58"/>
      <c r="I29" s="58"/>
      <c r="J29" s="59"/>
      <c r="K29" s="59"/>
      <c r="L29" s="58"/>
    </row>
    <row r="30" spans="1:17" ht="17.25" hidden="1" customHeight="1" x14ac:dyDescent="0.15">
      <c r="A30" s="118"/>
      <c r="B30" s="41"/>
      <c r="C30" s="41"/>
      <c r="D30" s="54"/>
      <c r="E30" s="57"/>
      <c r="F30" s="57"/>
      <c r="G30" s="57"/>
      <c r="H30" s="58"/>
      <c r="I30" s="58"/>
      <c r="J30" s="59"/>
      <c r="K30" s="59"/>
      <c r="L30" s="58"/>
    </row>
    <row r="31" spans="1:17" ht="17.25" hidden="1" customHeight="1" x14ac:dyDescent="0.15">
      <c r="A31" s="118"/>
      <c r="B31" s="41"/>
      <c r="C31" s="41"/>
      <c r="D31" s="54"/>
      <c r="E31" s="54"/>
      <c r="F31" s="54"/>
      <c r="G31" s="54"/>
      <c r="H31" s="55"/>
      <c r="I31" s="55"/>
      <c r="J31" s="56"/>
      <c r="K31" s="56"/>
      <c r="L31" s="55"/>
    </row>
    <row r="32" spans="1:17" ht="17.25" hidden="1" customHeight="1" x14ac:dyDescent="0.15">
      <c r="A32" s="118"/>
      <c r="B32" s="41"/>
      <c r="C32" s="41"/>
      <c r="D32" s="54"/>
      <c r="E32" s="57"/>
      <c r="F32" s="57"/>
      <c r="G32" s="57"/>
      <c r="H32" s="58"/>
      <c r="I32" s="58"/>
      <c r="J32" s="59"/>
      <c r="K32" s="59"/>
      <c r="L32" s="58"/>
    </row>
    <row r="33" spans="1:16" ht="17.25" hidden="1" customHeight="1" x14ac:dyDescent="0.15">
      <c r="A33" s="118"/>
      <c r="B33" s="41"/>
      <c r="C33" s="41"/>
      <c r="D33" s="54"/>
      <c r="E33" s="57"/>
      <c r="F33" s="57"/>
      <c r="G33" s="57"/>
      <c r="H33" s="58"/>
      <c r="I33" s="58"/>
      <c r="J33" s="59"/>
      <c r="K33" s="59"/>
      <c r="L33" s="58"/>
    </row>
    <row r="34" spans="1:16" s="12" customFormat="1" ht="12" customHeight="1" x14ac:dyDescent="0.15">
      <c r="A34" s="13"/>
      <c r="B34" s="14"/>
      <c r="C34" s="14"/>
      <c r="D34" s="14"/>
      <c r="E34" s="14"/>
      <c r="F34" s="15"/>
      <c r="G34" s="15"/>
      <c r="H34" s="16"/>
      <c r="I34" s="16"/>
      <c r="J34" s="15"/>
    </row>
    <row r="35" spans="1:16" s="1" customFormat="1" ht="20.25" customHeight="1" x14ac:dyDescent="0.15">
      <c r="A35" s="111" t="s">
        <v>10</v>
      </c>
      <c r="B35" s="112"/>
      <c r="H35" s="10"/>
      <c r="K35" s="11"/>
      <c r="L35" s="11"/>
      <c r="M35" s="11"/>
      <c r="N35" s="11"/>
      <c r="O35" s="11"/>
    </row>
    <row r="36" spans="1:16" ht="18.75" customHeight="1" x14ac:dyDescent="0.15">
      <c r="A36" s="119" t="s">
        <v>215</v>
      </c>
      <c r="B36" s="121" t="s">
        <v>17</v>
      </c>
      <c r="C36" s="123" t="s">
        <v>221</v>
      </c>
      <c r="D36" s="127" t="s">
        <v>15</v>
      </c>
      <c r="E36" s="128"/>
      <c r="F36" s="129"/>
      <c r="G36" s="101" t="s">
        <v>11</v>
      </c>
      <c r="H36" s="102"/>
      <c r="I36" s="103"/>
      <c r="L36" s="12"/>
      <c r="M36" s="12"/>
      <c r="N36" s="12"/>
      <c r="O36" s="12"/>
      <c r="P36" s="12"/>
    </row>
    <row r="37" spans="1:16" ht="18.75" customHeight="1" x14ac:dyDescent="0.15">
      <c r="A37" s="120"/>
      <c r="B37" s="122"/>
      <c r="C37" s="124"/>
      <c r="D37" s="53" t="s">
        <v>20</v>
      </c>
      <c r="E37" s="53" t="s">
        <v>220</v>
      </c>
      <c r="F37" s="53" t="s">
        <v>239</v>
      </c>
      <c r="G37" s="104"/>
      <c r="H37" s="105"/>
      <c r="I37" s="106"/>
      <c r="L37" s="12"/>
      <c r="M37" s="12"/>
      <c r="N37" s="12"/>
      <c r="O37" s="12"/>
      <c r="P37" s="12"/>
    </row>
    <row r="38" spans="1:16" s="49" customFormat="1" ht="15.75" customHeight="1" x14ac:dyDescent="0.15">
      <c r="A38" s="48">
        <v>40907</v>
      </c>
      <c r="B38" s="41" t="s">
        <v>222</v>
      </c>
      <c r="C38" s="17"/>
      <c r="D38" s="17">
        <v>0</v>
      </c>
      <c r="E38" s="17">
        <v>0</v>
      </c>
      <c r="F38" s="17">
        <v>0</v>
      </c>
      <c r="G38" s="97"/>
      <c r="H38" s="98"/>
      <c r="I38" s="99"/>
      <c r="M38" s="50"/>
      <c r="N38" s="50"/>
      <c r="O38" s="50"/>
      <c r="P38" s="50"/>
    </row>
    <row r="39" spans="1:16" s="49" customFormat="1" ht="15.75" customHeight="1" x14ac:dyDescent="0.15">
      <c r="A39" s="48">
        <v>40907</v>
      </c>
      <c r="B39" s="41" t="s">
        <v>223</v>
      </c>
      <c r="C39" s="17"/>
      <c r="D39" s="17">
        <v>0</v>
      </c>
      <c r="E39" s="17">
        <v>0</v>
      </c>
      <c r="F39" s="17">
        <v>0</v>
      </c>
      <c r="G39" s="97"/>
      <c r="H39" s="98"/>
      <c r="I39" s="99"/>
      <c r="M39" s="50"/>
      <c r="N39" s="50"/>
      <c r="O39" s="50"/>
      <c r="P39" s="50"/>
    </row>
    <row r="40" spans="1:16" s="49" customFormat="1" ht="15.75" customHeight="1" x14ac:dyDescent="0.15">
      <c r="A40" s="48">
        <v>40907</v>
      </c>
      <c r="B40" s="41" t="s">
        <v>242</v>
      </c>
      <c r="C40" s="17"/>
      <c r="D40" s="17">
        <v>0</v>
      </c>
      <c r="E40" s="17">
        <v>0</v>
      </c>
      <c r="F40" s="17">
        <v>0</v>
      </c>
      <c r="G40" s="97"/>
      <c r="H40" s="98"/>
      <c r="I40" s="99"/>
    </row>
    <row r="41" spans="1:16" s="49" customFormat="1" ht="15.75" customHeight="1" x14ac:dyDescent="0.15">
      <c r="A41" s="48">
        <v>40907</v>
      </c>
      <c r="B41" s="41" t="s">
        <v>243</v>
      </c>
      <c r="C41" s="17"/>
      <c r="D41" s="17">
        <v>0</v>
      </c>
      <c r="E41" s="17">
        <v>0</v>
      </c>
      <c r="F41" s="17">
        <v>0</v>
      </c>
      <c r="G41" s="97"/>
      <c r="H41" s="98"/>
      <c r="I41" s="99"/>
    </row>
    <row r="42" spans="1:16" s="49" customFormat="1" ht="15.75" customHeight="1" x14ac:dyDescent="0.15">
      <c r="A42" s="48">
        <v>40907</v>
      </c>
      <c r="B42" s="41" t="s">
        <v>244</v>
      </c>
      <c r="C42" s="17"/>
      <c r="D42" s="17">
        <v>0</v>
      </c>
      <c r="E42" s="17">
        <v>0</v>
      </c>
      <c r="F42" s="17">
        <v>0</v>
      </c>
      <c r="G42" s="97"/>
      <c r="H42" s="98"/>
      <c r="I42" s="99"/>
    </row>
    <row r="43" spans="1:16" s="49" customFormat="1" ht="15.75" customHeight="1" x14ac:dyDescent="0.15">
      <c r="A43" s="48">
        <v>40922</v>
      </c>
      <c r="B43" s="41" t="s">
        <v>222</v>
      </c>
      <c r="C43" s="17"/>
      <c r="D43" s="17">
        <v>28</v>
      </c>
      <c r="E43" s="17">
        <v>0</v>
      </c>
      <c r="F43" s="17">
        <v>0</v>
      </c>
      <c r="G43" s="97"/>
      <c r="H43" s="98"/>
      <c r="I43" s="99"/>
    </row>
    <row r="44" spans="1:16" s="49" customFormat="1" ht="15.75" customHeight="1" x14ac:dyDescent="0.15">
      <c r="A44" s="48">
        <v>40922</v>
      </c>
      <c r="B44" s="41" t="s">
        <v>223</v>
      </c>
      <c r="C44" s="17"/>
      <c r="D44" s="17">
        <v>12</v>
      </c>
      <c r="E44" s="17">
        <v>0</v>
      </c>
      <c r="F44" s="17">
        <v>0</v>
      </c>
      <c r="G44" s="97"/>
      <c r="H44" s="98"/>
      <c r="I44" s="99"/>
    </row>
    <row r="45" spans="1:16" s="49" customFormat="1" ht="15.75" customHeight="1" x14ac:dyDescent="0.15">
      <c r="A45" s="48">
        <v>40922</v>
      </c>
      <c r="B45" s="41" t="s">
        <v>242</v>
      </c>
      <c r="C45" s="17"/>
      <c r="D45" s="17">
        <v>0</v>
      </c>
      <c r="E45" s="17">
        <v>0</v>
      </c>
      <c r="F45" s="17">
        <v>0</v>
      </c>
      <c r="G45" s="97"/>
      <c r="H45" s="98"/>
      <c r="I45" s="99"/>
    </row>
    <row r="46" spans="1:16" s="49" customFormat="1" ht="15.75" customHeight="1" x14ac:dyDescent="0.15">
      <c r="A46" s="48">
        <v>40922</v>
      </c>
      <c r="B46" s="41" t="s">
        <v>243</v>
      </c>
      <c r="C46" s="17"/>
      <c r="D46" s="17">
        <v>0</v>
      </c>
      <c r="E46" s="17">
        <v>0</v>
      </c>
      <c r="F46" s="17">
        <v>0</v>
      </c>
      <c r="G46" s="97"/>
      <c r="H46" s="98"/>
      <c r="I46" s="99"/>
    </row>
    <row r="47" spans="1:16" s="49" customFormat="1" ht="15.75" customHeight="1" x14ac:dyDescent="0.15">
      <c r="A47" s="48">
        <v>40922</v>
      </c>
      <c r="B47" s="41" t="s">
        <v>244</v>
      </c>
      <c r="C47" s="17"/>
      <c r="D47" s="17">
        <v>5</v>
      </c>
      <c r="E47" s="17">
        <v>0</v>
      </c>
      <c r="F47" s="17">
        <v>0</v>
      </c>
      <c r="G47" s="97"/>
      <c r="H47" s="98"/>
      <c r="I47" s="99"/>
    </row>
    <row r="48" spans="1:16" s="49" customFormat="1" ht="15.75" customHeight="1" x14ac:dyDescent="0.15">
      <c r="A48" s="48">
        <v>40936</v>
      </c>
      <c r="B48" s="41" t="s">
        <v>222</v>
      </c>
      <c r="C48" s="17"/>
      <c r="D48" s="17">
        <v>256</v>
      </c>
      <c r="E48" s="17">
        <v>0</v>
      </c>
      <c r="F48" s="17">
        <v>0</v>
      </c>
      <c r="G48" s="97"/>
      <c r="H48" s="98"/>
      <c r="I48" s="99"/>
    </row>
    <row r="49" spans="1:9" s="49" customFormat="1" ht="15.75" customHeight="1" x14ac:dyDescent="0.15">
      <c r="A49" s="48">
        <v>40936</v>
      </c>
      <c r="B49" s="41" t="s">
        <v>223</v>
      </c>
      <c r="C49" s="17"/>
      <c r="D49" s="17">
        <v>138</v>
      </c>
      <c r="E49" s="17">
        <v>0</v>
      </c>
      <c r="F49" s="17">
        <v>0</v>
      </c>
      <c r="G49" s="97"/>
      <c r="H49" s="98"/>
      <c r="I49" s="99"/>
    </row>
    <row r="50" spans="1:9" s="49" customFormat="1" ht="15.75" customHeight="1" x14ac:dyDescent="0.15">
      <c r="A50" s="48">
        <v>40936</v>
      </c>
      <c r="B50" s="41" t="s">
        <v>242</v>
      </c>
      <c r="C50" s="17"/>
      <c r="D50" s="17">
        <v>0</v>
      </c>
      <c r="E50" s="17">
        <v>0</v>
      </c>
      <c r="F50" s="17">
        <v>0</v>
      </c>
      <c r="G50" s="97"/>
      <c r="H50" s="98"/>
      <c r="I50" s="99"/>
    </row>
    <row r="51" spans="1:9" s="49" customFormat="1" ht="15.75" customHeight="1" x14ac:dyDescent="0.15">
      <c r="A51" s="48">
        <v>40936</v>
      </c>
      <c r="B51" s="41" t="s">
        <v>243</v>
      </c>
      <c r="C51" s="17"/>
      <c r="D51" s="17">
        <v>3</v>
      </c>
      <c r="E51" s="17">
        <v>0</v>
      </c>
      <c r="F51" s="17">
        <v>0</v>
      </c>
      <c r="G51" s="97"/>
      <c r="H51" s="98"/>
      <c r="I51" s="99"/>
    </row>
    <row r="52" spans="1:9" s="49" customFormat="1" ht="15.75" customHeight="1" x14ac:dyDescent="0.15">
      <c r="A52" s="48">
        <v>40936</v>
      </c>
      <c r="B52" s="41" t="s">
        <v>244</v>
      </c>
      <c r="C52" s="17"/>
      <c r="D52" s="17">
        <v>0</v>
      </c>
      <c r="E52" s="17">
        <v>0</v>
      </c>
      <c r="F52" s="17">
        <v>0</v>
      </c>
      <c r="G52" s="97"/>
      <c r="H52" s="98"/>
      <c r="I52" s="99"/>
    </row>
    <row r="53" spans="1:9" s="49" customFormat="1" ht="15.75" customHeight="1" x14ac:dyDescent="0.15">
      <c r="A53" s="48">
        <v>40951</v>
      </c>
      <c r="B53" s="41" t="s">
        <v>222</v>
      </c>
      <c r="C53" s="17"/>
      <c r="D53" s="17">
        <v>23</v>
      </c>
      <c r="E53" s="17">
        <v>0</v>
      </c>
      <c r="F53" s="17">
        <v>0</v>
      </c>
      <c r="G53" s="97"/>
      <c r="H53" s="98"/>
      <c r="I53" s="99"/>
    </row>
    <row r="54" spans="1:9" s="49" customFormat="1" ht="15.75" customHeight="1" x14ac:dyDescent="0.15">
      <c r="A54" s="48">
        <v>40951</v>
      </c>
      <c r="B54" s="41" t="s">
        <v>223</v>
      </c>
      <c r="C54" s="17"/>
      <c r="D54" s="17">
        <v>56</v>
      </c>
      <c r="E54" s="17">
        <v>0</v>
      </c>
      <c r="F54" s="17">
        <v>0</v>
      </c>
      <c r="G54" s="97"/>
      <c r="H54" s="98"/>
      <c r="I54" s="99"/>
    </row>
    <row r="55" spans="1:9" s="49" customFormat="1" ht="15.75" customHeight="1" x14ac:dyDescent="0.15">
      <c r="A55" s="48">
        <v>40951</v>
      </c>
      <c r="B55" s="41" t="s">
        <v>242</v>
      </c>
      <c r="C55" s="17"/>
      <c r="D55" s="17">
        <v>0</v>
      </c>
      <c r="E55" s="17">
        <v>0</v>
      </c>
      <c r="F55" s="17">
        <v>0</v>
      </c>
      <c r="G55" s="97"/>
      <c r="H55" s="98"/>
      <c r="I55" s="99"/>
    </row>
    <row r="56" spans="1:9" s="49" customFormat="1" ht="15.75" customHeight="1" x14ac:dyDescent="0.15">
      <c r="A56" s="48">
        <v>40951</v>
      </c>
      <c r="B56" s="41" t="s">
        <v>243</v>
      </c>
      <c r="C56" s="17"/>
      <c r="D56" s="17">
        <v>0</v>
      </c>
      <c r="E56" s="17">
        <v>0</v>
      </c>
      <c r="F56" s="17">
        <v>0</v>
      </c>
      <c r="G56" s="97"/>
      <c r="H56" s="98"/>
      <c r="I56" s="99"/>
    </row>
    <row r="57" spans="1:9" s="49" customFormat="1" ht="15.75" customHeight="1" x14ac:dyDescent="0.15">
      <c r="A57" s="48">
        <v>40951</v>
      </c>
      <c r="B57" s="41" t="s">
        <v>244</v>
      </c>
      <c r="C57" s="17"/>
      <c r="D57" s="17">
        <v>0</v>
      </c>
      <c r="E57" s="17">
        <v>0</v>
      </c>
      <c r="F57" s="17">
        <v>0</v>
      </c>
      <c r="G57" s="97"/>
      <c r="H57" s="98"/>
      <c r="I57" s="99"/>
    </row>
    <row r="58" spans="1:9" s="49" customFormat="1" ht="15.75" customHeight="1" x14ac:dyDescent="0.15">
      <c r="A58" s="48">
        <v>40965</v>
      </c>
      <c r="B58" s="41" t="s">
        <v>222</v>
      </c>
      <c r="C58" s="17"/>
      <c r="D58" s="17">
        <v>0</v>
      </c>
      <c r="E58" s="17">
        <v>0</v>
      </c>
      <c r="F58" s="17">
        <v>0</v>
      </c>
      <c r="G58" s="97"/>
      <c r="H58" s="98"/>
      <c r="I58" s="99"/>
    </row>
    <row r="59" spans="1:9" s="49" customFormat="1" ht="15.75" customHeight="1" x14ac:dyDescent="0.15">
      <c r="A59" s="48">
        <v>40965</v>
      </c>
      <c r="B59" s="41" t="s">
        <v>223</v>
      </c>
      <c r="C59" s="17"/>
      <c r="D59" s="17">
        <v>0</v>
      </c>
      <c r="E59" s="17">
        <v>0</v>
      </c>
      <c r="F59" s="17">
        <v>0</v>
      </c>
      <c r="G59" s="97"/>
      <c r="H59" s="98"/>
      <c r="I59" s="99"/>
    </row>
    <row r="60" spans="1:9" s="49" customFormat="1" ht="15.75" customHeight="1" x14ac:dyDescent="0.15">
      <c r="A60" s="48">
        <v>40965</v>
      </c>
      <c r="B60" s="41" t="s">
        <v>242</v>
      </c>
      <c r="C60" s="17"/>
      <c r="D60" s="17">
        <v>0</v>
      </c>
      <c r="E60" s="17">
        <v>0</v>
      </c>
      <c r="F60" s="17">
        <v>0</v>
      </c>
      <c r="G60" s="97"/>
      <c r="H60" s="98"/>
      <c r="I60" s="99"/>
    </row>
    <row r="61" spans="1:9" s="49" customFormat="1" ht="15.75" customHeight="1" x14ac:dyDescent="0.15">
      <c r="A61" s="48">
        <v>40965</v>
      </c>
      <c r="B61" s="41" t="s">
        <v>243</v>
      </c>
      <c r="C61" s="17"/>
      <c r="D61" s="17">
        <v>0</v>
      </c>
      <c r="E61" s="17">
        <v>0</v>
      </c>
      <c r="F61" s="17">
        <v>0</v>
      </c>
      <c r="G61" s="97"/>
      <c r="H61" s="98"/>
      <c r="I61" s="99"/>
    </row>
    <row r="62" spans="1:9" s="49" customFormat="1" ht="15.75" customHeight="1" x14ac:dyDescent="0.15">
      <c r="A62" s="48">
        <v>40965</v>
      </c>
      <c r="B62" s="41" t="s">
        <v>244</v>
      </c>
      <c r="C62" s="17"/>
      <c r="D62" s="17">
        <v>0</v>
      </c>
      <c r="E62" s="17">
        <v>0</v>
      </c>
      <c r="F62" s="17">
        <v>0</v>
      </c>
      <c r="G62" s="97"/>
      <c r="H62" s="98"/>
      <c r="I62" s="99"/>
    </row>
    <row r="63" spans="1:9" s="49" customFormat="1" ht="17.25" customHeight="1" x14ac:dyDescent="0.15">
      <c r="A63" s="48"/>
      <c r="B63" s="41"/>
      <c r="C63" s="17"/>
      <c r="D63" s="17"/>
      <c r="E63" s="17"/>
      <c r="F63" s="17"/>
      <c r="G63" s="97"/>
      <c r="H63" s="98"/>
      <c r="I63" s="99"/>
    </row>
    <row r="64" spans="1:9" s="49" customFormat="1" ht="17.25" customHeight="1" x14ac:dyDescent="0.15">
      <c r="A64" s="48"/>
      <c r="B64" s="41"/>
      <c r="C64" s="17"/>
      <c r="D64" s="17"/>
      <c r="E64" s="17"/>
      <c r="F64" s="17"/>
      <c r="G64" s="97"/>
      <c r="H64" s="98"/>
      <c r="I64" s="99"/>
    </row>
    <row r="65" spans="1:9" s="49" customFormat="1" ht="17.25" customHeight="1" x14ac:dyDescent="0.15">
      <c r="A65" s="48"/>
      <c r="B65" s="41"/>
      <c r="C65" s="17"/>
      <c r="D65" s="17"/>
      <c r="E65" s="17"/>
      <c r="F65" s="17"/>
      <c r="G65" s="97"/>
      <c r="H65" s="98"/>
      <c r="I65" s="99"/>
    </row>
    <row r="66" spans="1:9" s="49" customFormat="1" ht="17.25" customHeight="1" x14ac:dyDescent="0.15">
      <c r="A66" s="48"/>
      <c r="B66" s="41"/>
      <c r="C66" s="17"/>
      <c r="D66" s="17"/>
      <c r="E66" s="17"/>
      <c r="F66" s="17"/>
      <c r="G66" s="97"/>
      <c r="H66" s="98"/>
      <c r="I66" s="99"/>
    </row>
    <row r="67" spans="1:9" s="49" customFormat="1" ht="17.25" customHeight="1" x14ac:dyDescent="0.15">
      <c r="A67" s="48"/>
      <c r="B67" s="41"/>
      <c r="C67" s="17"/>
      <c r="D67" s="17"/>
      <c r="E67" s="17"/>
      <c r="F67" s="17"/>
      <c r="G67" s="97"/>
      <c r="H67" s="98"/>
      <c r="I67" s="99"/>
    </row>
    <row r="68" spans="1:9" s="49" customFormat="1" ht="17.25" customHeight="1" x14ac:dyDescent="0.15">
      <c r="A68" s="48"/>
      <c r="B68" s="41"/>
      <c r="C68" s="17"/>
      <c r="D68" s="17"/>
      <c r="E68" s="17"/>
      <c r="F68" s="17"/>
      <c r="G68" s="97"/>
      <c r="H68" s="98"/>
      <c r="I68" s="99"/>
    </row>
    <row r="69" spans="1:9" s="49" customFormat="1" ht="17.25" customHeight="1" x14ac:dyDescent="0.15">
      <c r="A69" s="48"/>
      <c r="B69" s="41"/>
      <c r="C69" s="17"/>
      <c r="D69" s="17"/>
      <c r="E69" s="17"/>
      <c r="F69" s="17"/>
      <c r="G69" s="97"/>
      <c r="H69" s="98"/>
      <c r="I69" s="99"/>
    </row>
    <row r="70" spans="1:9" s="49" customFormat="1" ht="16.5" customHeight="1" x14ac:dyDescent="0.15">
      <c r="A70" s="48"/>
      <c r="B70" s="41"/>
      <c r="C70" s="17"/>
      <c r="D70" s="17"/>
      <c r="E70" s="17"/>
      <c r="F70" s="17"/>
      <c r="G70" s="97"/>
      <c r="H70" s="98"/>
      <c r="I70" s="99"/>
    </row>
    <row r="71" spans="1:9" s="49" customFormat="1" ht="16.5" customHeight="1" x14ac:dyDescent="0.15">
      <c r="A71" s="48"/>
      <c r="B71" s="41"/>
      <c r="C71" s="17"/>
      <c r="D71" s="17"/>
      <c r="E71" s="17"/>
      <c r="F71" s="17"/>
      <c r="G71" s="97"/>
      <c r="H71" s="98"/>
      <c r="I71" s="99"/>
    </row>
    <row r="72" spans="1:9" s="49" customFormat="1" ht="16.5" customHeight="1" x14ac:dyDescent="0.15">
      <c r="A72" s="48"/>
      <c r="B72" s="41"/>
      <c r="C72" s="17"/>
      <c r="D72" s="17"/>
      <c r="E72" s="17"/>
      <c r="F72" s="17"/>
      <c r="G72" s="97"/>
      <c r="H72" s="98"/>
      <c r="I72" s="99"/>
    </row>
    <row r="73" spans="1:9" s="49" customFormat="1" ht="16.5" customHeight="1" x14ac:dyDescent="0.15">
      <c r="A73" s="48"/>
      <c r="B73" s="41"/>
      <c r="C73" s="17"/>
      <c r="D73" s="17"/>
      <c r="E73" s="17"/>
      <c r="F73" s="17"/>
      <c r="G73" s="97"/>
      <c r="H73" s="98"/>
      <c r="I73" s="99"/>
    </row>
    <row r="74" spans="1:9" s="49" customFormat="1" ht="16.5" customHeight="1" x14ac:dyDescent="0.15">
      <c r="A74" s="48"/>
      <c r="B74" s="41"/>
      <c r="C74" s="17"/>
      <c r="D74" s="17"/>
      <c r="E74" s="17"/>
      <c r="F74" s="17"/>
      <c r="G74" s="97"/>
      <c r="H74" s="98"/>
      <c r="I74" s="99"/>
    </row>
    <row r="75" spans="1:9" s="49" customFormat="1" ht="16.5" customHeight="1" x14ac:dyDescent="0.15">
      <c r="A75" s="48"/>
      <c r="B75" s="41"/>
      <c r="C75" s="17"/>
      <c r="D75" s="17"/>
      <c r="E75" s="17"/>
      <c r="F75" s="17"/>
      <c r="G75" s="97"/>
      <c r="H75" s="98"/>
      <c r="I75" s="99"/>
    </row>
    <row r="76" spans="1:9" s="49" customFormat="1" ht="16.5" customHeight="1" x14ac:dyDescent="0.15">
      <c r="A76" s="48"/>
      <c r="B76" s="41"/>
      <c r="C76" s="17"/>
      <c r="D76" s="17"/>
      <c r="E76" s="17"/>
      <c r="F76" s="17"/>
      <c r="G76" s="97"/>
      <c r="H76" s="98"/>
      <c r="I76" s="99"/>
    </row>
    <row r="77" spans="1:9" s="49" customFormat="1" ht="16.5" customHeight="1" x14ac:dyDescent="0.15">
      <c r="A77" s="48"/>
      <c r="B77" s="41"/>
      <c r="C77" s="17"/>
      <c r="D77" s="17"/>
      <c r="E77" s="17"/>
      <c r="F77" s="17"/>
      <c r="G77" s="97"/>
      <c r="H77" s="98"/>
      <c r="I77" s="99"/>
    </row>
    <row r="78" spans="1:9" s="49" customFormat="1" ht="16.5" customHeight="1" x14ac:dyDescent="0.15">
      <c r="A78" s="48"/>
      <c r="B78" s="41"/>
      <c r="C78" s="17"/>
      <c r="D78" s="17"/>
      <c r="E78" s="17"/>
      <c r="F78" s="17"/>
      <c r="G78" s="97"/>
      <c r="H78" s="98"/>
      <c r="I78" s="99"/>
    </row>
    <row r="79" spans="1:9" s="49" customFormat="1" ht="16.5" customHeight="1" x14ac:dyDescent="0.15">
      <c r="A79" s="48"/>
      <c r="B79" s="41"/>
      <c r="C79" s="17"/>
      <c r="D79" s="17"/>
      <c r="E79" s="17"/>
      <c r="F79" s="17"/>
      <c r="G79" s="97"/>
      <c r="H79" s="98"/>
      <c r="I79" s="99"/>
    </row>
    <row r="80" spans="1:9" s="49" customFormat="1" ht="16.5" customHeight="1" x14ac:dyDescent="0.15">
      <c r="A80" s="48"/>
      <c r="B80" s="41"/>
      <c r="C80" s="17"/>
      <c r="D80" s="17"/>
      <c r="E80" s="17"/>
      <c r="F80" s="17"/>
      <c r="G80" s="97"/>
      <c r="H80" s="98"/>
      <c r="I80" s="99"/>
    </row>
    <row r="81" spans="1:9" s="49" customFormat="1" ht="16.5" customHeight="1" x14ac:dyDescent="0.15">
      <c r="A81" s="48"/>
      <c r="B81" s="41"/>
      <c r="C81" s="17"/>
      <c r="D81" s="17"/>
      <c r="E81" s="17"/>
      <c r="F81" s="17"/>
      <c r="G81" s="97"/>
      <c r="H81" s="98"/>
      <c r="I81" s="99"/>
    </row>
    <row r="82" spans="1:9" s="49" customFormat="1" ht="16.5" customHeight="1" x14ac:dyDescent="0.15">
      <c r="A82" s="48"/>
      <c r="B82" s="41"/>
      <c r="C82" s="17"/>
      <c r="D82" s="17"/>
      <c r="E82" s="17"/>
      <c r="F82" s="17"/>
      <c r="G82" s="97"/>
      <c r="H82" s="98"/>
      <c r="I82" s="99"/>
    </row>
    <row r="83" spans="1:9" s="49" customFormat="1" ht="16.5" customHeight="1" x14ac:dyDescent="0.15">
      <c r="A83" s="48"/>
      <c r="B83" s="41"/>
      <c r="C83" s="17"/>
      <c r="D83" s="17"/>
      <c r="E83" s="17"/>
      <c r="F83" s="17"/>
      <c r="G83" s="97"/>
      <c r="H83" s="98"/>
      <c r="I83" s="99"/>
    </row>
    <row r="84" spans="1:9" s="49" customFormat="1" ht="16.5" customHeight="1" x14ac:dyDescent="0.15">
      <c r="A84" s="48"/>
      <c r="B84" s="41"/>
      <c r="C84" s="17"/>
      <c r="D84" s="17"/>
      <c r="E84" s="17"/>
      <c r="F84" s="17"/>
      <c r="G84" s="97"/>
      <c r="H84" s="98"/>
      <c r="I84" s="99"/>
    </row>
    <row r="85" spans="1:9" s="49" customFormat="1" ht="16.5" customHeight="1" x14ac:dyDescent="0.15">
      <c r="A85" s="48"/>
      <c r="B85" s="41"/>
      <c r="C85" s="17"/>
      <c r="D85" s="17"/>
      <c r="E85" s="17"/>
      <c r="F85" s="17"/>
      <c r="G85" s="97"/>
      <c r="H85" s="98"/>
      <c r="I85" s="99"/>
    </row>
    <row r="86" spans="1:9" s="49" customFormat="1" ht="16.5" customHeight="1" x14ac:dyDescent="0.15">
      <c r="A86" s="48"/>
      <c r="B86" s="41"/>
      <c r="C86" s="17"/>
      <c r="D86" s="17"/>
      <c r="E86" s="17"/>
      <c r="F86" s="17"/>
      <c r="G86" s="97"/>
      <c r="H86" s="98"/>
      <c r="I86" s="99"/>
    </row>
    <row r="87" spans="1:9" s="49" customFormat="1" ht="16.5" customHeight="1" x14ac:dyDescent="0.15">
      <c r="A87" s="48"/>
      <c r="B87" s="41"/>
      <c r="C87" s="17"/>
      <c r="D87" s="17"/>
      <c r="E87" s="17"/>
      <c r="F87" s="17"/>
      <c r="G87" s="97"/>
      <c r="H87" s="98"/>
      <c r="I87" s="99"/>
    </row>
    <row r="88" spans="1:9" s="49" customFormat="1" ht="16.5" customHeight="1" x14ac:dyDescent="0.15">
      <c r="A88" s="48"/>
      <c r="B88" s="41"/>
      <c r="C88" s="17"/>
      <c r="D88" s="17"/>
      <c r="E88" s="17"/>
      <c r="F88" s="17"/>
      <c r="G88" s="97"/>
      <c r="H88" s="98"/>
      <c r="I88" s="99"/>
    </row>
    <row r="89" spans="1:9" s="49" customFormat="1" ht="16.5" customHeight="1" x14ac:dyDescent="0.15">
      <c r="A89" s="48"/>
      <c r="B89" s="41"/>
      <c r="C89" s="17"/>
      <c r="D89" s="17"/>
      <c r="E89" s="17"/>
      <c r="F89" s="17"/>
      <c r="G89" s="97"/>
      <c r="H89" s="98"/>
      <c r="I89" s="99"/>
    </row>
    <row r="90" spans="1:9" s="49" customFormat="1" ht="16.5" customHeight="1" x14ac:dyDescent="0.15">
      <c r="A90" s="48"/>
      <c r="B90" s="41"/>
      <c r="C90" s="17"/>
      <c r="D90" s="17"/>
      <c r="E90" s="17"/>
      <c r="F90" s="17"/>
      <c r="G90" s="97"/>
      <c r="H90" s="98"/>
      <c r="I90" s="99"/>
    </row>
    <row r="91" spans="1:9" s="49" customFormat="1" ht="16.5" customHeight="1" x14ac:dyDescent="0.15">
      <c r="A91" s="48"/>
      <c r="B91" s="41"/>
      <c r="C91" s="17"/>
      <c r="D91" s="17"/>
      <c r="E91" s="17"/>
      <c r="F91" s="17"/>
      <c r="G91" s="97"/>
      <c r="H91" s="98"/>
      <c r="I91" s="99"/>
    </row>
    <row r="92" spans="1:9" s="49" customFormat="1" ht="16.5" customHeight="1" x14ac:dyDescent="0.15">
      <c r="A92" s="48"/>
      <c r="B92" s="41"/>
      <c r="C92" s="17"/>
      <c r="D92" s="17"/>
      <c r="E92" s="17"/>
      <c r="F92" s="17"/>
      <c r="G92" s="97"/>
      <c r="H92" s="98"/>
      <c r="I92" s="99"/>
    </row>
    <row r="93" spans="1:9" s="49" customFormat="1" ht="16.5" customHeight="1" x14ac:dyDescent="0.15">
      <c r="A93" s="48"/>
      <c r="B93" s="41"/>
      <c r="C93" s="17"/>
      <c r="D93" s="17"/>
      <c r="E93" s="17"/>
      <c r="F93" s="17"/>
      <c r="G93" s="97"/>
      <c r="H93" s="98"/>
      <c r="I93" s="99"/>
    </row>
    <row r="94" spans="1:9" s="49" customFormat="1" ht="16.5" customHeight="1" x14ac:dyDescent="0.15">
      <c r="A94" s="48"/>
      <c r="B94" s="41"/>
      <c r="C94" s="17"/>
      <c r="D94" s="17"/>
      <c r="E94" s="17"/>
      <c r="F94" s="17"/>
      <c r="G94" s="97"/>
      <c r="H94" s="98"/>
      <c r="I94" s="99"/>
    </row>
    <row r="95" spans="1:9" s="49" customFormat="1" ht="16.5" customHeight="1" x14ac:dyDescent="0.15">
      <c r="A95" s="48"/>
      <c r="B95" s="41"/>
      <c r="C95" s="17"/>
      <c r="D95" s="17"/>
      <c r="E95" s="17"/>
      <c r="F95" s="17"/>
      <c r="G95" s="97"/>
      <c r="H95" s="98"/>
      <c r="I95" s="99"/>
    </row>
    <row r="96" spans="1:9" s="49" customFormat="1" ht="16.5" customHeight="1" x14ac:dyDescent="0.15">
      <c r="A96" s="48"/>
      <c r="B96" s="41"/>
      <c r="C96" s="17"/>
      <c r="D96" s="17"/>
      <c r="E96" s="17"/>
      <c r="F96" s="17"/>
      <c r="G96" s="97"/>
      <c r="H96" s="98"/>
      <c r="I96" s="99"/>
    </row>
    <row r="97" spans="1:9" s="49" customFormat="1" ht="16.5" customHeight="1" x14ac:dyDescent="0.15">
      <c r="A97" s="48"/>
      <c r="B97" s="41"/>
      <c r="C97" s="17"/>
      <c r="D97" s="17"/>
      <c r="E97" s="17"/>
      <c r="F97" s="17"/>
      <c r="G97" s="97"/>
      <c r="H97" s="98"/>
      <c r="I97" s="99"/>
    </row>
    <row r="98" spans="1:9" s="49" customFormat="1" ht="16.5" customHeight="1" x14ac:dyDescent="0.15">
      <c r="A98" s="48"/>
      <c r="B98" s="41"/>
      <c r="C98" s="17"/>
      <c r="D98" s="17"/>
      <c r="E98" s="17"/>
      <c r="F98" s="17"/>
      <c r="G98" s="97"/>
      <c r="H98" s="98"/>
      <c r="I98" s="99"/>
    </row>
    <row r="99" spans="1:9" s="49" customFormat="1" ht="16.5" customHeight="1" x14ac:dyDescent="0.15">
      <c r="A99" s="48"/>
      <c r="B99" s="41"/>
      <c r="C99" s="17"/>
      <c r="D99" s="17"/>
      <c r="E99" s="17"/>
      <c r="F99" s="17"/>
      <c r="G99" s="97"/>
      <c r="H99" s="98"/>
      <c r="I99" s="99"/>
    </row>
    <row r="100" spans="1:9" s="49" customFormat="1" ht="16.5" customHeight="1" x14ac:dyDescent="0.15">
      <c r="A100" s="48"/>
      <c r="B100" s="41"/>
      <c r="C100" s="17"/>
      <c r="D100" s="17"/>
      <c r="E100" s="17"/>
      <c r="F100" s="17"/>
      <c r="G100" s="97"/>
      <c r="H100" s="98"/>
      <c r="I100" s="99"/>
    </row>
    <row r="101" spans="1:9" s="49" customFormat="1" ht="16.5" customHeight="1" x14ac:dyDescent="0.15">
      <c r="A101" s="48"/>
      <c r="B101" s="41"/>
      <c r="C101" s="17"/>
      <c r="D101" s="17"/>
      <c r="E101" s="17"/>
      <c r="F101" s="17"/>
      <c r="G101" s="97"/>
      <c r="H101" s="98"/>
      <c r="I101" s="99"/>
    </row>
    <row r="102" spans="1:9" s="49" customFormat="1" ht="16.5" customHeight="1" x14ac:dyDescent="0.15">
      <c r="A102" s="48"/>
      <c r="B102" s="41"/>
      <c r="C102" s="17"/>
      <c r="D102" s="17"/>
      <c r="E102" s="17"/>
      <c r="F102" s="17"/>
      <c r="G102" s="97"/>
      <c r="H102" s="98"/>
      <c r="I102" s="99"/>
    </row>
    <row r="103" spans="1:9" s="49" customFormat="1" ht="16.5" customHeight="1" x14ac:dyDescent="0.15">
      <c r="A103" s="48"/>
      <c r="B103" s="41"/>
      <c r="C103" s="17"/>
      <c r="D103" s="17"/>
      <c r="E103" s="17"/>
      <c r="F103" s="17"/>
      <c r="G103" s="97"/>
      <c r="H103" s="98"/>
      <c r="I103" s="99"/>
    </row>
    <row r="104" spans="1:9" s="49" customFormat="1" ht="16.5" customHeight="1" x14ac:dyDescent="0.15">
      <c r="A104" s="48"/>
      <c r="B104" s="41"/>
      <c r="C104" s="17"/>
      <c r="D104" s="17"/>
      <c r="E104" s="17"/>
      <c r="F104" s="17"/>
      <c r="G104" s="97"/>
      <c r="H104" s="98"/>
      <c r="I104" s="99"/>
    </row>
    <row r="105" spans="1:9" s="49" customFormat="1" ht="16.5" customHeight="1" x14ac:dyDescent="0.15">
      <c r="A105" s="48"/>
      <c r="B105" s="41"/>
      <c r="C105" s="17"/>
      <c r="D105" s="17"/>
      <c r="E105" s="17"/>
      <c r="F105" s="17"/>
      <c r="G105" s="97"/>
      <c r="H105" s="98"/>
      <c r="I105" s="99"/>
    </row>
    <row r="106" spans="1:9" s="49" customFormat="1" ht="16.5" customHeight="1" x14ac:dyDescent="0.15">
      <c r="A106" s="48"/>
      <c r="B106" s="41"/>
      <c r="C106" s="17"/>
      <c r="D106" s="17"/>
      <c r="E106" s="17"/>
      <c r="F106" s="17"/>
      <c r="G106" s="97"/>
      <c r="H106" s="98"/>
      <c r="I106" s="99"/>
    </row>
    <row r="107" spans="1:9" s="49" customFormat="1" ht="16.5" customHeight="1" x14ac:dyDescent="0.15">
      <c r="A107" s="48"/>
      <c r="B107" s="41"/>
      <c r="C107" s="17"/>
      <c r="D107" s="17"/>
      <c r="E107" s="17"/>
      <c r="F107" s="17"/>
      <c r="G107" s="97"/>
      <c r="H107" s="98"/>
      <c r="I107" s="99"/>
    </row>
    <row r="108" spans="1:9" s="49" customFormat="1" ht="16.5" customHeight="1" x14ac:dyDescent="0.15">
      <c r="A108" s="48"/>
      <c r="B108" s="41"/>
      <c r="C108" s="17"/>
      <c r="D108" s="17"/>
      <c r="E108" s="17"/>
      <c r="F108" s="17"/>
      <c r="G108" s="97"/>
      <c r="H108" s="98"/>
      <c r="I108" s="99"/>
    </row>
    <row r="109" spans="1:9" s="49" customFormat="1" ht="16.5" customHeight="1" x14ac:dyDescent="0.15">
      <c r="A109" s="48"/>
      <c r="B109" s="41"/>
      <c r="C109" s="17"/>
      <c r="D109" s="17"/>
      <c r="E109" s="17"/>
      <c r="F109" s="17"/>
      <c r="G109" s="97"/>
      <c r="H109" s="98"/>
      <c r="I109" s="99"/>
    </row>
    <row r="110" spans="1:9" s="49" customFormat="1" ht="16.5" customHeight="1" x14ac:dyDescent="0.15">
      <c r="A110" s="48"/>
      <c r="B110" s="41"/>
      <c r="C110" s="17"/>
      <c r="D110" s="17"/>
      <c r="E110" s="17"/>
      <c r="F110" s="17"/>
      <c r="G110" s="97"/>
      <c r="H110" s="98"/>
      <c r="I110" s="99"/>
    </row>
    <row r="111" spans="1:9" s="49" customFormat="1" ht="16.5" customHeight="1" x14ac:dyDescent="0.15">
      <c r="A111" s="48"/>
      <c r="B111" s="41"/>
      <c r="C111" s="17"/>
      <c r="D111" s="17"/>
      <c r="E111" s="17"/>
      <c r="F111" s="17"/>
      <c r="G111" s="97"/>
      <c r="H111" s="98"/>
      <c r="I111" s="99"/>
    </row>
    <row r="112" spans="1:9" s="49" customFormat="1" ht="16.5" customHeight="1" x14ac:dyDescent="0.15">
      <c r="A112" s="48"/>
      <c r="B112" s="41"/>
      <c r="C112" s="17"/>
      <c r="D112" s="17"/>
      <c r="E112" s="17"/>
      <c r="F112" s="17"/>
      <c r="G112" s="97"/>
      <c r="H112" s="98"/>
      <c r="I112" s="99"/>
    </row>
    <row r="113" spans="1:9" s="49" customFormat="1" ht="16.5" customHeight="1" x14ac:dyDescent="0.15">
      <c r="A113" s="48"/>
      <c r="B113" s="41"/>
      <c r="C113" s="17"/>
      <c r="D113" s="17"/>
      <c r="E113" s="17"/>
      <c r="F113" s="17"/>
      <c r="G113" s="97"/>
      <c r="H113" s="98"/>
      <c r="I113" s="99"/>
    </row>
    <row r="114" spans="1:9" s="49" customFormat="1" ht="16.5" customHeight="1" x14ac:dyDescent="0.15">
      <c r="A114" s="48"/>
      <c r="B114" s="41"/>
      <c r="C114" s="17"/>
      <c r="D114" s="17"/>
      <c r="E114" s="17"/>
      <c r="F114" s="17"/>
      <c r="G114" s="97"/>
      <c r="H114" s="98"/>
      <c r="I114" s="99"/>
    </row>
    <row r="115" spans="1:9" s="49" customFormat="1" ht="16.5" customHeight="1" x14ac:dyDescent="0.15">
      <c r="A115" s="48"/>
      <c r="B115" s="41"/>
      <c r="C115" s="17"/>
      <c r="D115" s="17"/>
      <c r="E115" s="17"/>
      <c r="F115" s="17"/>
      <c r="G115" s="97"/>
      <c r="H115" s="98"/>
      <c r="I115" s="99"/>
    </row>
    <row r="116" spans="1:9" s="49" customFormat="1" ht="16.5" customHeight="1" x14ac:dyDescent="0.15">
      <c r="A116" s="48"/>
      <c r="B116" s="41"/>
      <c r="C116" s="17"/>
      <c r="D116" s="17"/>
      <c r="E116" s="17"/>
      <c r="F116" s="17"/>
      <c r="G116" s="97"/>
      <c r="H116" s="98"/>
      <c r="I116" s="99"/>
    </row>
    <row r="117" spans="1:9" s="49" customFormat="1" ht="16.5" customHeight="1" x14ac:dyDescent="0.15">
      <c r="A117" s="48"/>
      <c r="B117" s="41"/>
      <c r="C117" s="17"/>
      <c r="D117" s="17"/>
      <c r="E117" s="17"/>
      <c r="F117" s="17"/>
      <c r="G117" s="97"/>
      <c r="H117" s="98"/>
      <c r="I117" s="99"/>
    </row>
    <row r="118" spans="1:9" s="49" customFormat="1" ht="16.5" customHeight="1" x14ac:dyDescent="0.15">
      <c r="A118" s="48"/>
      <c r="B118" s="41"/>
      <c r="C118" s="17"/>
      <c r="D118" s="17"/>
      <c r="E118" s="17"/>
      <c r="F118" s="17"/>
      <c r="G118" s="97"/>
      <c r="H118" s="98"/>
      <c r="I118" s="99"/>
    </row>
    <row r="119" spans="1:9" s="49" customFormat="1" ht="16.5" customHeight="1" x14ac:dyDescent="0.15">
      <c r="A119" s="48"/>
      <c r="B119" s="41"/>
      <c r="C119" s="17"/>
      <c r="D119" s="17"/>
      <c r="E119" s="17"/>
      <c r="F119" s="17"/>
      <c r="G119" s="97"/>
      <c r="H119" s="98"/>
      <c r="I119" s="99"/>
    </row>
    <row r="120" spans="1:9" s="49" customFormat="1" ht="16.5" customHeight="1" x14ac:dyDescent="0.15">
      <c r="A120" s="48"/>
      <c r="B120" s="41"/>
      <c r="C120" s="17"/>
      <c r="D120" s="17"/>
      <c r="E120" s="17"/>
      <c r="F120" s="17"/>
      <c r="G120" s="97"/>
      <c r="H120" s="98"/>
      <c r="I120" s="99"/>
    </row>
    <row r="121" spans="1:9" s="49" customFormat="1" ht="16.5" customHeight="1" x14ac:dyDescent="0.15">
      <c r="A121" s="48"/>
      <c r="B121" s="41"/>
      <c r="C121" s="17"/>
      <c r="D121" s="17"/>
      <c r="E121" s="17"/>
      <c r="F121" s="17"/>
      <c r="G121" s="97"/>
      <c r="H121" s="98"/>
      <c r="I121" s="99"/>
    </row>
    <row r="122" spans="1:9" s="49" customFormat="1" ht="16.5" customHeight="1" x14ac:dyDescent="0.15">
      <c r="A122" s="48"/>
      <c r="B122" s="41"/>
      <c r="C122" s="17"/>
      <c r="D122" s="17"/>
      <c r="E122" s="17"/>
      <c r="F122" s="17"/>
      <c r="G122" s="97"/>
      <c r="H122" s="98"/>
      <c r="I122" s="99"/>
    </row>
    <row r="123" spans="1:9" s="49" customFormat="1" ht="16.5" customHeight="1" x14ac:dyDescent="0.15">
      <c r="A123" s="48"/>
      <c r="B123" s="41"/>
      <c r="C123" s="17"/>
      <c r="D123" s="17"/>
      <c r="E123" s="17"/>
      <c r="F123" s="17"/>
      <c r="G123" s="97"/>
      <c r="H123" s="98"/>
      <c r="I123" s="99"/>
    </row>
    <row r="124" spans="1:9" s="49" customFormat="1" ht="16.5" customHeight="1" x14ac:dyDescent="0.15">
      <c r="A124" s="48"/>
      <c r="B124" s="41"/>
      <c r="C124" s="17"/>
      <c r="D124" s="17"/>
      <c r="E124" s="17"/>
      <c r="F124" s="17"/>
      <c r="G124" s="97"/>
      <c r="H124" s="98"/>
      <c r="I124" s="99"/>
    </row>
    <row r="125" spans="1:9" s="49" customFormat="1" ht="16.5" customHeight="1" x14ac:dyDescent="0.15">
      <c r="A125" s="48"/>
      <c r="B125" s="41"/>
      <c r="C125" s="17"/>
      <c r="D125" s="17"/>
      <c r="E125" s="17"/>
      <c r="F125" s="17"/>
      <c r="G125" s="97"/>
      <c r="H125" s="98"/>
      <c r="I125" s="99"/>
    </row>
    <row r="126" spans="1:9" s="49" customFormat="1" ht="16.5" customHeight="1" x14ac:dyDescent="0.15">
      <c r="A126" s="48"/>
      <c r="B126" s="41"/>
      <c r="C126" s="17"/>
      <c r="D126" s="17"/>
      <c r="E126" s="17"/>
      <c r="F126" s="17"/>
      <c r="G126" s="97"/>
      <c r="H126" s="98"/>
      <c r="I126" s="99"/>
    </row>
    <row r="127" spans="1:9" s="49" customFormat="1" ht="16.5" customHeight="1" x14ac:dyDescent="0.15">
      <c r="A127" s="48"/>
      <c r="B127" s="41"/>
      <c r="C127" s="17"/>
      <c r="D127" s="17"/>
      <c r="E127" s="17"/>
      <c r="F127" s="17"/>
      <c r="G127" s="97"/>
      <c r="H127" s="98"/>
      <c r="I127" s="99"/>
    </row>
    <row r="128" spans="1:9" s="49" customFormat="1" ht="16.5" customHeight="1" x14ac:dyDescent="0.15">
      <c r="A128" s="48"/>
      <c r="B128" s="41"/>
      <c r="C128" s="17"/>
      <c r="D128" s="17"/>
      <c r="E128" s="17"/>
      <c r="F128" s="17"/>
      <c r="G128" s="97"/>
      <c r="H128" s="98"/>
      <c r="I128" s="99"/>
    </row>
    <row r="129" spans="1:9" s="49" customFormat="1" ht="16.5" customHeight="1" x14ac:dyDescent="0.15">
      <c r="A129" s="48"/>
      <c r="B129" s="41"/>
      <c r="C129" s="17"/>
      <c r="D129" s="17"/>
      <c r="E129" s="17"/>
      <c r="F129" s="17"/>
      <c r="G129" s="97"/>
      <c r="H129" s="98"/>
      <c r="I129" s="99"/>
    </row>
    <row r="130" spans="1:9" s="49" customFormat="1" ht="16.5" customHeight="1" x14ac:dyDescent="0.15">
      <c r="A130" s="48"/>
      <c r="B130" s="41"/>
      <c r="C130" s="17"/>
      <c r="D130" s="17"/>
      <c r="E130" s="17"/>
      <c r="F130" s="17"/>
      <c r="G130" s="97"/>
      <c r="H130" s="98"/>
      <c r="I130" s="99"/>
    </row>
    <row r="131" spans="1:9" s="49" customFormat="1" ht="16.5" customHeight="1" x14ac:dyDescent="0.15">
      <c r="A131" s="48"/>
      <c r="B131" s="41"/>
      <c r="C131" s="17"/>
      <c r="D131" s="17"/>
      <c r="E131" s="17"/>
      <c r="F131" s="17"/>
      <c r="G131" s="97"/>
      <c r="H131" s="98"/>
      <c r="I131" s="99"/>
    </row>
    <row r="132" spans="1:9" s="49" customFormat="1" ht="16.5" customHeight="1" x14ac:dyDescent="0.15">
      <c r="A132" s="48"/>
      <c r="B132" s="41"/>
      <c r="C132" s="17"/>
      <c r="D132" s="17"/>
      <c r="E132" s="17"/>
      <c r="F132" s="17"/>
      <c r="G132" s="97"/>
      <c r="H132" s="98"/>
      <c r="I132" s="99"/>
    </row>
    <row r="133" spans="1:9" s="49" customFormat="1" ht="16.5" customHeight="1" x14ac:dyDescent="0.15">
      <c r="A133" s="48"/>
      <c r="B133" s="41"/>
      <c r="C133" s="17"/>
      <c r="D133" s="17"/>
      <c r="E133" s="17"/>
      <c r="F133" s="17"/>
      <c r="G133" s="97"/>
      <c r="H133" s="98"/>
      <c r="I133" s="99"/>
    </row>
    <row r="134" spans="1:9" s="49" customFormat="1" ht="16.5" customHeight="1" x14ac:dyDescent="0.15">
      <c r="A134" s="48"/>
      <c r="B134" s="41"/>
      <c r="C134" s="17"/>
      <c r="D134" s="17"/>
      <c r="E134" s="17"/>
      <c r="F134" s="17"/>
      <c r="G134" s="97"/>
      <c r="H134" s="98"/>
      <c r="I134" s="99"/>
    </row>
    <row r="135" spans="1:9" s="49" customFormat="1" ht="16.5" customHeight="1" x14ac:dyDescent="0.15">
      <c r="A135" s="48"/>
      <c r="B135" s="41"/>
      <c r="C135" s="17"/>
      <c r="D135" s="17"/>
      <c r="E135" s="17"/>
      <c r="F135" s="17"/>
      <c r="G135" s="97"/>
      <c r="H135" s="98"/>
      <c r="I135" s="99"/>
    </row>
    <row r="136" spans="1:9" s="49" customFormat="1" ht="16.5" customHeight="1" x14ac:dyDescent="0.15">
      <c r="A136" s="48"/>
      <c r="B136" s="41"/>
      <c r="C136" s="17"/>
      <c r="D136" s="17"/>
      <c r="E136" s="17"/>
      <c r="F136" s="17"/>
      <c r="G136" s="97"/>
      <c r="H136" s="98"/>
      <c r="I136" s="99"/>
    </row>
  </sheetData>
  <sheetProtection sheet="1" selectLockedCells="1" selectUnlockedCells="1"/>
  <mergeCells count="136">
    <mergeCell ref="K20:L20"/>
    <mergeCell ref="K15:L15"/>
    <mergeCell ref="G45:I45"/>
    <mergeCell ref="G46:I46"/>
    <mergeCell ref="G47:I47"/>
    <mergeCell ref="G48:I48"/>
    <mergeCell ref="F11:I11"/>
    <mergeCell ref="D36:F36"/>
    <mergeCell ref="F12:I12"/>
    <mergeCell ref="F13:I13"/>
    <mergeCell ref="F14:I14"/>
    <mergeCell ref="F15:I15"/>
    <mergeCell ref="H22:I22"/>
    <mergeCell ref="K10:L10"/>
    <mergeCell ref="K11:L11"/>
    <mergeCell ref="K12:L12"/>
    <mergeCell ref="K13:L13"/>
    <mergeCell ref="G38:I38"/>
    <mergeCell ref="F18:I18"/>
    <mergeCell ref="F19:I19"/>
    <mergeCell ref="A8:B8"/>
    <mergeCell ref="A35:B35"/>
    <mergeCell ref="B22:B23"/>
    <mergeCell ref="C22:C23"/>
    <mergeCell ref="A9:C9"/>
    <mergeCell ref="A22:A33"/>
    <mergeCell ref="A36:A37"/>
    <mergeCell ref="B36:B37"/>
    <mergeCell ref="C36:C37"/>
    <mergeCell ref="F10:I10"/>
    <mergeCell ref="L22:L23"/>
    <mergeCell ref="K14:L14"/>
    <mergeCell ref="K16:L16"/>
    <mergeCell ref="K17:L17"/>
    <mergeCell ref="K18:L18"/>
    <mergeCell ref="J22:K22"/>
    <mergeCell ref="K19:L19"/>
    <mergeCell ref="G61:I61"/>
    <mergeCell ref="G60:I60"/>
    <mergeCell ref="F16:I16"/>
    <mergeCell ref="F17:I17"/>
    <mergeCell ref="G51:I51"/>
    <mergeCell ref="G52:I52"/>
    <mergeCell ref="G53:I53"/>
    <mergeCell ref="G54:I54"/>
    <mergeCell ref="G55:I55"/>
    <mergeCell ref="G56:I56"/>
    <mergeCell ref="G57:I57"/>
    <mergeCell ref="G58:I58"/>
    <mergeCell ref="G59:I59"/>
    <mergeCell ref="F20:I20"/>
    <mergeCell ref="G36:I37"/>
    <mergeCell ref="D22:G22"/>
    <mergeCell ref="G49:I49"/>
    <mergeCell ref="G50:I50"/>
    <mergeCell ref="G39:I39"/>
    <mergeCell ref="G40:I40"/>
    <mergeCell ref="G41:I41"/>
    <mergeCell ref="G42:I42"/>
    <mergeCell ref="G43:I43"/>
    <mergeCell ref="G44:I44"/>
    <mergeCell ref="G63:I63"/>
    <mergeCell ref="G64:I64"/>
    <mergeCell ref="G65:I65"/>
    <mergeCell ref="G66:I66"/>
    <mergeCell ref="G67:I67"/>
    <mergeCell ref="G68:I68"/>
    <mergeCell ref="G69:I69"/>
    <mergeCell ref="G70:I70"/>
    <mergeCell ref="G62:I62"/>
    <mergeCell ref="G87:I87"/>
    <mergeCell ref="G88:I88"/>
    <mergeCell ref="G89:I89"/>
    <mergeCell ref="G90:I90"/>
    <mergeCell ref="G99:I99"/>
    <mergeCell ref="G100:I100"/>
    <mergeCell ref="G101:I101"/>
    <mergeCell ref="G71:I71"/>
    <mergeCell ref="G72:I72"/>
    <mergeCell ref="G85:I85"/>
    <mergeCell ref="G86:I86"/>
    <mergeCell ref="G75:I75"/>
    <mergeCell ref="G76:I76"/>
    <mergeCell ref="G77:I77"/>
    <mergeCell ref="G78:I78"/>
    <mergeCell ref="G79:I79"/>
    <mergeCell ref="G80:I80"/>
    <mergeCell ref="G73:I73"/>
    <mergeCell ref="G74:I74"/>
    <mergeCell ref="G81:I81"/>
    <mergeCell ref="G82:I82"/>
    <mergeCell ref="G83:I83"/>
    <mergeCell ref="G84:I84"/>
    <mergeCell ref="G102:I102"/>
    <mergeCell ref="G103:I103"/>
    <mergeCell ref="G104:I104"/>
    <mergeCell ref="G105:I105"/>
    <mergeCell ref="G106:I106"/>
    <mergeCell ref="G91:I91"/>
    <mergeCell ref="G92:I92"/>
    <mergeCell ref="G93:I93"/>
    <mergeCell ref="G94:I94"/>
    <mergeCell ref="G95:I95"/>
    <mergeCell ref="G96:I96"/>
    <mergeCell ref="G97:I97"/>
    <mergeCell ref="G98:I98"/>
    <mergeCell ref="G107:I107"/>
    <mergeCell ref="G108:I108"/>
    <mergeCell ref="G115:I115"/>
    <mergeCell ref="G116:I116"/>
    <mergeCell ref="G117:I117"/>
    <mergeCell ref="G118:I118"/>
    <mergeCell ref="G111:I111"/>
    <mergeCell ref="G112:I112"/>
    <mergeCell ref="G113:I113"/>
    <mergeCell ref="G114:I114"/>
    <mergeCell ref="G109:I109"/>
    <mergeCell ref="G110:I110"/>
    <mergeCell ref="G125:I125"/>
    <mergeCell ref="G126:I126"/>
    <mergeCell ref="G127:I127"/>
    <mergeCell ref="G128:I128"/>
    <mergeCell ref="G119:I119"/>
    <mergeCell ref="G120:I120"/>
    <mergeCell ref="G135:I135"/>
    <mergeCell ref="G136:I136"/>
    <mergeCell ref="G131:I131"/>
    <mergeCell ref="G132:I132"/>
    <mergeCell ref="G133:I133"/>
    <mergeCell ref="G134:I134"/>
    <mergeCell ref="G121:I121"/>
    <mergeCell ref="G122:I122"/>
    <mergeCell ref="G129:I129"/>
    <mergeCell ref="G130:I130"/>
    <mergeCell ref="G123:I123"/>
    <mergeCell ref="G124:I124"/>
  </mergeCells>
  <phoneticPr fontId="1"/>
  <pageMargins left="0.75" right="0.75" top="1" bottom="1" header="0.51200000000000001" footer="0.51200000000000001"/>
  <pageSetup paperSize="9" scale="6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0"/>
  <sheetViews>
    <sheetView showGridLines="0" tabSelected="1" zoomScale="85" zoomScaleNormal="85" workbookViewId="0">
      <selection activeCell="A181" sqref="A181"/>
    </sheetView>
  </sheetViews>
  <sheetFormatPr defaultColWidth="12.25" defaultRowHeight="13.5" x14ac:dyDescent="0.15"/>
  <cols>
    <col min="1" max="1" width="11.5" style="40" customWidth="1"/>
    <col min="2" max="2" width="22.125" style="40" customWidth="1"/>
    <col min="3" max="6" width="11.125" style="40" customWidth="1"/>
    <col min="7" max="10" width="9.25" style="40" customWidth="1"/>
    <col min="11" max="11" width="11.125" style="40" customWidth="1"/>
    <col min="12" max="12" width="33.375" style="40" customWidth="1"/>
    <col min="13" max="13" width="12.25" style="40" hidden="1" customWidth="1"/>
    <col min="14" max="16384" width="12.25" style="40"/>
  </cols>
  <sheetData>
    <row r="1" spans="1:13" s="31" customFormat="1" ht="26.25" customHeight="1" x14ac:dyDescent="0.2">
      <c r="A1" s="28" t="s">
        <v>553</v>
      </c>
      <c r="B1" s="4"/>
      <c r="C1" s="4"/>
      <c r="D1" s="4"/>
      <c r="E1" s="4"/>
      <c r="F1" s="4"/>
      <c r="G1" s="4"/>
      <c r="H1" s="4"/>
      <c r="I1" s="4"/>
    </row>
    <row r="2" spans="1:13" s="31" customFormat="1" ht="9.75" customHeight="1" x14ac:dyDescent="0.15">
      <c r="A2" s="5"/>
      <c r="B2" s="5"/>
      <c r="C2" s="5"/>
      <c r="D2" s="5"/>
      <c r="E2" s="5"/>
      <c r="F2" s="5"/>
    </row>
    <row r="3" spans="1:13" s="3" customFormat="1" ht="18" customHeight="1" x14ac:dyDescent="0.15">
      <c r="A3" s="75" t="s">
        <v>22</v>
      </c>
      <c r="B3" s="32"/>
      <c r="C3" s="27"/>
      <c r="D3" s="27"/>
      <c r="E3" s="27"/>
      <c r="F3" s="6"/>
      <c r="G3" s="7"/>
      <c r="H3" s="7"/>
      <c r="I3" s="7"/>
    </row>
    <row r="4" spans="1:13" s="3" customFormat="1" ht="18" customHeight="1" x14ac:dyDescent="0.15">
      <c r="A4" s="75" t="s">
        <v>0</v>
      </c>
      <c r="B4" s="33" t="str">
        <f>IF(B3&gt;0,VLOOKUP(B3,sitelist!A:B,2,FALSE),"")</f>
        <v/>
      </c>
      <c r="C4" s="27"/>
      <c r="D4" s="27"/>
      <c r="E4" s="27"/>
      <c r="F4" s="6"/>
      <c r="G4" s="7"/>
      <c r="H4" s="7"/>
      <c r="I4" s="7"/>
    </row>
    <row r="5" spans="1:13" s="3" customFormat="1" ht="18" customHeight="1" x14ac:dyDescent="0.15">
      <c r="A5" s="82" t="s">
        <v>212</v>
      </c>
      <c r="B5" s="34"/>
      <c r="C5" s="18"/>
      <c r="D5" s="18"/>
    </row>
    <row r="6" spans="1:13" s="3" customFormat="1" ht="18" customHeight="1" x14ac:dyDescent="0.15">
      <c r="A6" s="82" t="s">
        <v>24</v>
      </c>
      <c r="B6" s="34"/>
      <c r="C6" s="18"/>
      <c r="D6" s="18"/>
    </row>
    <row r="7" spans="1:13" s="31" customFormat="1" ht="19.5" customHeight="1" x14ac:dyDescent="0.15">
      <c r="A7" s="8"/>
      <c r="B7" s="9"/>
      <c r="D7" s="9"/>
      <c r="E7" s="10"/>
      <c r="F7" s="10"/>
    </row>
    <row r="8" spans="1:13" s="31" customFormat="1" ht="20.25" customHeight="1" x14ac:dyDescent="0.15">
      <c r="A8" s="111" t="s">
        <v>219</v>
      </c>
      <c r="B8" s="112"/>
      <c r="C8" s="1"/>
      <c r="D8" s="9"/>
    </row>
    <row r="9" spans="1:13" s="31" customFormat="1" ht="20.25" customHeight="1" x14ac:dyDescent="0.15">
      <c r="A9" s="115" t="s">
        <v>215</v>
      </c>
      <c r="B9" s="115"/>
      <c r="C9" s="116"/>
      <c r="D9" s="9"/>
    </row>
    <row r="10" spans="1:13" s="31" customFormat="1" ht="18" customHeight="1" x14ac:dyDescent="0.15">
      <c r="A10" s="77" t="s">
        <v>216</v>
      </c>
      <c r="B10" s="77" t="s">
        <v>213</v>
      </c>
      <c r="C10" s="77" t="s">
        <v>214</v>
      </c>
      <c r="D10" s="81" t="s">
        <v>1</v>
      </c>
      <c r="E10" s="81" t="s">
        <v>2</v>
      </c>
      <c r="F10" s="125" t="s">
        <v>217</v>
      </c>
      <c r="G10" s="125"/>
      <c r="H10" s="125"/>
      <c r="I10" s="125"/>
      <c r="J10" s="80" t="s">
        <v>218</v>
      </c>
      <c r="K10" s="138" t="s">
        <v>23</v>
      </c>
      <c r="L10" s="138"/>
      <c r="M10" s="35" t="s">
        <v>224</v>
      </c>
    </row>
    <row r="11" spans="1:13" s="31" customFormat="1" ht="18" customHeight="1" x14ac:dyDescent="0.15">
      <c r="A11" s="36"/>
      <c r="B11" s="37"/>
      <c r="C11" s="37"/>
      <c r="D11" s="30"/>
      <c r="E11" s="30"/>
      <c r="F11" s="133"/>
      <c r="G11" s="133"/>
      <c r="H11" s="133"/>
      <c r="I11" s="133"/>
      <c r="J11" s="52"/>
      <c r="K11" s="136"/>
      <c r="L11" s="136"/>
      <c r="M11" s="38" t="str">
        <f t="shared" ref="M11:M25" si="0">IF(A11&gt;0,DATE(A11,B11,C11),"")</f>
        <v/>
      </c>
    </row>
    <row r="12" spans="1:13" s="31" customFormat="1" ht="18" customHeight="1" x14ac:dyDescent="0.15">
      <c r="A12" s="36"/>
      <c r="B12" s="37"/>
      <c r="C12" s="37"/>
      <c r="D12" s="30"/>
      <c r="E12" s="30"/>
      <c r="F12" s="133"/>
      <c r="G12" s="133"/>
      <c r="H12" s="133"/>
      <c r="I12" s="133"/>
      <c r="J12" s="52"/>
      <c r="K12" s="136"/>
      <c r="L12" s="136"/>
      <c r="M12" s="38" t="str">
        <f t="shared" si="0"/>
        <v/>
      </c>
    </row>
    <row r="13" spans="1:13" s="31" customFormat="1" ht="18" customHeight="1" x14ac:dyDescent="0.15">
      <c r="A13" s="36"/>
      <c r="B13" s="37"/>
      <c r="C13" s="37"/>
      <c r="D13" s="30"/>
      <c r="E13" s="30"/>
      <c r="F13" s="133"/>
      <c r="G13" s="133"/>
      <c r="H13" s="133"/>
      <c r="I13" s="133"/>
      <c r="J13" s="52"/>
      <c r="K13" s="136"/>
      <c r="L13" s="136"/>
      <c r="M13" s="38" t="str">
        <f t="shared" si="0"/>
        <v/>
      </c>
    </row>
    <row r="14" spans="1:13" s="31" customFormat="1" ht="18" customHeight="1" x14ac:dyDescent="0.15">
      <c r="A14" s="36"/>
      <c r="B14" s="37"/>
      <c r="C14" s="37"/>
      <c r="D14" s="30"/>
      <c r="E14" s="30"/>
      <c r="F14" s="133"/>
      <c r="G14" s="133"/>
      <c r="H14" s="133"/>
      <c r="I14" s="133"/>
      <c r="J14" s="52"/>
      <c r="K14" s="136"/>
      <c r="L14" s="136"/>
      <c r="M14" s="38" t="str">
        <f t="shared" si="0"/>
        <v/>
      </c>
    </row>
    <row r="15" spans="1:13" s="31" customFormat="1" ht="18" customHeight="1" x14ac:dyDescent="0.15">
      <c r="A15" s="36"/>
      <c r="B15" s="37"/>
      <c r="C15" s="37"/>
      <c r="D15" s="30"/>
      <c r="E15" s="30"/>
      <c r="F15" s="133"/>
      <c r="G15" s="133"/>
      <c r="H15" s="133"/>
      <c r="I15" s="133"/>
      <c r="J15" s="52"/>
      <c r="K15" s="136"/>
      <c r="L15" s="136"/>
      <c r="M15" s="38" t="str">
        <f t="shared" si="0"/>
        <v/>
      </c>
    </row>
    <row r="16" spans="1:13" s="31" customFormat="1" ht="18" customHeight="1" x14ac:dyDescent="0.15">
      <c r="A16" s="36"/>
      <c r="B16" s="37"/>
      <c r="C16" s="37"/>
      <c r="D16" s="30"/>
      <c r="E16" s="30"/>
      <c r="F16" s="133"/>
      <c r="G16" s="133"/>
      <c r="H16" s="133"/>
      <c r="I16" s="133"/>
      <c r="J16" s="52"/>
      <c r="K16" s="136"/>
      <c r="L16" s="136"/>
      <c r="M16" s="38" t="str">
        <f>IF(A16&gt;0,DATE(A16,B16,C16),"")</f>
        <v/>
      </c>
    </row>
    <row r="17" spans="1:18" s="31" customFormat="1" ht="18" customHeight="1" x14ac:dyDescent="0.15">
      <c r="A17" s="36"/>
      <c r="B17" s="37"/>
      <c r="C17" s="37"/>
      <c r="D17" s="30"/>
      <c r="E17" s="30"/>
      <c r="F17" s="133"/>
      <c r="G17" s="133"/>
      <c r="H17" s="133"/>
      <c r="I17" s="133"/>
      <c r="J17" s="52"/>
      <c r="K17" s="136"/>
      <c r="L17" s="136"/>
      <c r="M17" s="38" t="str">
        <f>IF(A17&gt;0,DATE(A17,B17,C17),"")</f>
        <v/>
      </c>
    </row>
    <row r="18" spans="1:18" s="31" customFormat="1" ht="18" customHeight="1" x14ac:dyDescent="0.15">
      <c r="A18" s="36"/>
      <c r="B18" s="37"/>
      <c r="C18" s="37"/>
      <c r="D18" s="30"/>
      <c r="E18" s="30"/>
      <c r="F18" s="133"/>
      <c r="G18" s="133"/>
      <c r="H18" s="133"/>
      <c r="I18" s="133"/>
      <c r="J18" s="52"/>
      <c r="K18" s="136"/>
      <c r="L18" s="136"/>
      <c r="M18" s="38" t="str">
        <f>IF(A18&gt;0,DATE(A18,B18,C18),"")</f>
        <v/>
      </c>
    </row>
    <row r="19" spans="1:18" s="31" customFormat="1" ht="18" customHeight="1" x14ac:dyDescent="0.15">
      <c r="A19" s="36"/>
      <c r="B19" s="37"/>
      <c r="C19" s="37"/>
      <c r="D19" s="30"/>
      <c r="E19" s="30"/>
      <c r="F19" s="133"/>
      <c r="G19" s="133"/>
      <c r="H19" s="133"/>
      <c r="I19" s="133"/>
      <c r="J19" s="52"/>
      <c r="K19" s="136"/>
      <c r="L19" s="136"/>
      <c r="M19" s="38" t="str">
        <f>IF(A19&gt;0,DATE(A19,B19,C19),"")</f>
        <v/>
      </c>
    </row>
    <row r="20" spans="1:18" s="31" customFormat="1" ht="18" customHeight="1" x14ac:dyDescent="0.15">
      <c r="A20" s="36"/>
      <c r="B20" s="37"/>
      <c r="C20" s="37"/>
      <c r="D20" s="30"/>
      <c r="E20" s="30"/>
      <c r="F20" s="133"/>
      <c r="G20" s="133"/>
      <c r="H20" s="133"/>
      <c r="I20" s="133"/>
      <c r="J20" s="52"/>
      <c r="K20" s="136"/>
      <c r="L20" s="136"/>
      <c r="M20" s="38" t="str">
        <f>IF(A20&gt;0,DATE(A20,B20,C20),"")</f>
        <v/>
      </c>
    </row>
    <row r="21" spans="1:18" s="31" customFormat="1" ht="18" customHeight="1" x14ac:dyDescent="0.15">
      <c r="A21" s="36"/>
      <c r="B21" s="37"/>
      <c r="C21" s="37"/>
      <c r="D21" s="30"/>
      <c r="E21" s="30"/>
      <c r="F21" s="133"/>
      <c r="G21" s="133"/>
      <c r="H21" s="133"/>
      <c r="I21" s="133"/>
      <c r="J21" s="52"/>
      <c r="K21" s="136"/>
      <c r="L21" s="136"/>
      <c r="M21" s="38" t="str">
        <f t="shared" si="0"/>
        <v/>
      </c>
    </row>
    <row r="22" spans="1:18" s="31" customFormat="1" ht="18" customHeight="1" x14ac:dyDescent="0.15">
      <c r="A22" s="36"/>
      <c r="B22" s="83"/>
      <c r="C22" s="83"/>
      <c r="D22" s="84"/>
      <c r="E22" s="84"/>
      <c r="F22" s="134"/>
      <c r="G22" s="134"/>
      <c r="H22" s="134"/>
      <c r="I22" s="134"/>
      <c r="J22" s="52"/>
      <c r="K22" s="137"/>
      <c r="L22" s="137"/>
      <c r="M22" s="38" t="str">
        <f t="shared" si="0"/>
        <v/>
      </c>
    </row>
    <row r="23" spans="1:18" s="31" customFormat="1" ht="18" customHeight="1" x14ac:dyDescent="0.15">
      <c r="A23" s="36"/>
      <c r="B23" s="83"/>
      <c r="C23" s="83"/>
      <c r="D23" s="84"/>
      <c r="E23" s="84"/>
      <c r="F23" s="134"/>
      <c r="G23" s="134"/>
      <c r="H23" s="134"/>
      <c r="I23" s="134"/>
      <c r="J23" s="52"/>
      <c r="K23" s="137"/>
      <c r="L23" s="137"/>
      <c r="M23" s="38" t="str">
        <f t="shared" si="0"/>
        <v/>
      </c>
    </row>
    <row r="24" spans="1:18" s="31" customFormat="1" ht="18" customHeight="1" x14ac:dyDescent="0.15">
      <c r="A24" s="36"/>
      <c r="B24" s="83"/>
      <c r="C24" s="83"/>
      <c r="D24" s="84"/>
      <c r="E24" s="84"/>
      <c r="F24" s="134"/>
      <c r="G24" s="134"/>
      <c r="H24" s="134"/>
      <c r="I24" s="134"/>
      <c r="J24" s="52"/>
      <c r="K24" s="137"/>
      <c r="L24" s="137"/>
      <c r="M24" s="38" t="str">
        <f t="shared" si="0"/>
        <v/>
      </c>
    </row>
    <row r="25" spans="1:18" s="31" customFormat="1" ht="18" customHeight="1" x14ac:dyDescent="0.15">
      <c r="A25" s="36"/>
      <c r="B25" s="83"/>
      <c r="C25" s="83"/>
      <c r="D25" s="84"/>
      <c r="E25" s="84"/>
      <c r="F25" s="134"/>
      <c r="G25" s="134"/>
      <c r="H25" s="134"/>
      <c r="I25" s="134"/>
      <c r="J25" s="52"/>
      <c r="K25" s="137"/>
      <c r="L25" s="137"/>
      <c r="M25" s="38" t="str">
        <f t="shared" si="0"/>
        <v/>
      </c>
    </row>
    <row r="26" spans="1:18" s="31" customFormat="1" ht="15" customHeight="1" x14ac:dyDescent="0.15">
      <c r="A26" s="85"/>
      <c r="B26" s="86"/>
      <c r="C26" s="87"/>
      <c r="D26" s="86"/>
      <c r="E26" s="88"/>
      <c r="F26" s="88"/>
      <c r="G26" s="87"/>
      <c r="H26" s="87"/>
      <c r="I26" s="87"/>
      <c r="J26" s="87"/>
      <c r="K26" s="87"/>
      <c r="L26" s="87"/>
    </row>
    <row r="27" spans="1:18" ht="27" customHeight="1" x14ac:dyDescent="0.15">
      <c r="A27" s="117" t="s">
        <v>16</v>
      </c>
      <c r="B27" s="113" t="s">
        <v>9</v>
      </c>
      <c r="C27" s="113" t="s">
        <v>228</v>
      </c>
      <c r="D27" s="107" t="s">
        <v>234</v>
      </c>
      <c r="E27" s="108"/>
      <c r="F27" s="108"/>
      <c r="G27" s="108"/>
      <c r="H27" s="138" t="s">
        <v>7</v>
      </c>
      <c r="I27" s="138"/>
      <c r="J27" s="135" t="s">
        <v>6</v>
      </c>
      <c r="K27" s="135"/>
      <c r="L27" s="107" t="s">
        <v>8</v>
      </c>
      <c r="M27" s="39"/>
      <c r="N27" s="39"/>
      <c r="O27" s="39"/>
      <c r="P27" s="39"/>
      <c r="Q27" s="39"/>
      <c r="R27" s="39"/>
    </row>
    <row r="28" spans="1:18" ht="48.75" customHeight="1" x14ac:dyDescent="0.15">
      <c r="A28" s="118"/>
      <c r="B28" s="114"/>
      <c r="C28" s="114"/>
      <c r="D28" s="77" t="s">
        <v>3</v>
      </c>
      <c r="E28" s="76" t="s">
        <v>241</v>
      </c>
      <c r="F28" s="77" t="s">
        <v>4</v>
      </c>
      <c r="G28" s="77" t="s">
        <v>5</v>
      </c>
      <c r="H28" s="78" t="s">
        <v>12</v>
      </c>
      <c r="I28" s="78" t="s">
        <v>13</v>
      </c>
      <c r="J28" s="78" t="s">
        <v>14</v>
      </c>
      <c r="K28" s="78" t="s">
        <v>237</v>
      </c>
      <c r="L28" s="107"/>
    </row>
    <row r="29" spans="1:18" ht="18" customHeight="1" x14ac:dyDescent="0.15">
      <c r="A29" s="118"/>
      <c r="B29" s="41"/>
      <c r="C29" s="41"/>
      <c r="D29" s="42"/>
      <c r="E29" s="42"/>
      <c r="F29" s="42"/>
      <c r="G29" s="42"/>
      <c r="H29" s="43"/>
      <c r="I29" s="43"/>
      <c r="J29" s="44"/>
      <c r="K29" s="44"/>
      <c r="L29" s="43"/>
    </row>
    <row r="30" spans="1:18" ht="18" customHeight="1" x14ac:dyDescent="0.15">
      <c r="A30" s="118"/>
      <c r="B30" s="41"/>
      <c r="C30" s="41"/>
      <c r="D30" s="42"/>
      <c r="E30" s="45"/>
      <c r="F30" s="45"/>
      <c r="G30" s="45"/>
      <c r="H30" s="19"/>
      <c r="I30" s="19"/>
      <c r="J30" s="46"/>
      <c r="K30" s="46"/>
      <c r="L30" s="19"/>
    </row>
    <row r="31" spans="1:18" ht="18" customHeight="1" x14ac:dyDescent="0.15">
      <c r="A31" s="118"/>
      <c r="B31" s="41"/>
      <c r="C31" s="41"/>
      <c r="D31" s="42"/>
      <c r="E31" s="45"/>
      <c r="F31" s="45"/>
      <c r="G31" s="45"/>
      <c r="H31" s="19"/>
      <c r="I31" s="19"/>
      <c r="J31" s="46"/>
      <c r="K31" s="46"/>
      <c r="L31" s="19"/>
    </row>
    <row r="32" spans="1:18" ht="18" customHeight="1" x14ac:dyDescent="0.15">
      <c r="A32" s="118"/>
      <c r="B32" s="41"/>
      <c r="C32" s="41"/>
      <c r="D32" s="42"/>
      <c r="E32" s="45"/>
      <c r="F32" s="45"/>
      <c r="G32" s="45"/>
      <c r="H32" s="19"/>
      <c r="I32" s="19"/>
      <c r="J32" s="46"/>
      <c r="K32" s="46"/>
      <c r="L32" s="19"/>
    </row>
    <row r="33" spans="1:17" ht="18" customHeight="1" x14ac:dyDescent="0.15">
      <c r="A33" s="118"/>
      <c r="B33" s="89"/>
      <c r="C33" s="89"/>
      <c r="D33" s="90"/>
      <c r="E33" s="91"/>
      <c r="F33" s="91"/>
      <c r="G33" s="91"/>
      <c r="H33" s="92"/>
      <c r="I33" s="92"/>
      <c r="J33" s="93"/>
      <c r="K33" s="46"/>
      <c r="L33" s="19"/>
    </row>
    <row r="34" spans="1:17" ht="18" customHeight="1" x14ac:dyDescent="0.15">
      <c r="A34" s="147"/>
      <c r="B34" s="89"/>
      <c r="C34" s="89"/>
      <c r="D34" s="90"/>
      <c r="E34" s="91"/>
      <c r="F34" s="91"/>
      <c r="G34" s="91"/>
      <c r="H34" s="92"/>
      <c r="I34" s="92"/>
      <c r="J34" s="93"/>
      <c r="K34" s="46"/>
      <c r="L34" s="19"/>
    </row>
    <row r="35" spans="1:17" ht="18" customHeight="1" x14ac:dyDescent="0.15">
      <c r="A35" s="118"/>
      <c r="B35" s="89"/>
      <c r="C35" s="89"/>
      <c r="D35" s="90"/>
      <c r="E35" s="91"/>
      <c r="F35" s="91"/>
      <c r="G35" s="91"/>
      <c r="H35" s="92"/>
      <c r="I35" s="92"/>
      <c r="J35" s="93"/>
      <c r="K35" s="46"/>
      <c r="L35" s="19"/>
    </row>
    <row r="36" spans="1:17" ht="18" customHeight="1" x14ac:dyDescent="0.15">
      <c r="A36" s="148"/>
      <c r="B36" s="89"/>
      <c r="C36" s="89"/>
      <c r="D36" s="90"/>
      <c r="E36" s="90"/>
      <c r="F36" s="90"/>
      <c r="G36" s="90"/>
      <c r="H36" s="94"/>
      <c r="I36" s="94"/>
      <c r="J36" s="95"/>
      <c r="K36" s="44"/>
      <c r="L36" s="43"/>
    </row>
    <row r="37" spans="1:17" ht="18" customHeight="1" x14ac:dyDescent="0.15">
      <c r="A37" s="148"/>
      <c r="B37" s="89"/>
      <c r="C37" s="89"/>
      <c r="D37" s="90"/>
      <c r="E37" s="91"/>
      <c r="F37" s="91"/>
      <c r="G37" s="91"/>
      <c r="H37" s="92"/>
      <c r="I37" s="92"/>
      <c r="J37" s="93"/>
      <c r="K37" s="46"/>
      <c r="L37" s="19"/>
    </row>
    <row r="38" spans="1:17" ht="18" customHeight="1" x14ac:dyDescent="0.15">
      <c r="A38" s="147"/>
      <c r="B38" s="89"/>
      <c r="C38" s="89"/>
      <c r="D38" s="90"/>
      <c r="E38" s="91"/>
      <c r="F38" s="91"/>
      <c r="G38" s="91"/>
      <c r="H38" s="92"/>
      <c r="I38" s="92"/>
      <c r="J38" s="93"/>
      <c r="K38" s="46"/>
      <c r="L38" s="19"/>
    </row>
    <row r="39" spans="1:17" s="39" customFormat="1" ht="19.5" customHeight="1" x14ac:dyDescent="0.15">
      <c r="A39" s="13"/>
      <c r="B39" s="14"/>
      <c r="C39" s="14"/>
      <c r="D39" s="14"/>
      <c r="E39" s="14"/>
      <c r="F39" s="15"/>
      <c r="G39" s="15"/>
      <c r="H39" s="16"/>
      <c r="I39" s="16"/>
      <c r="J39" s="15"/>
    </row>
    <row r="40" spans="1:17" s="31" customFormat="1" ht="20.25" customHeight="1" x14ac:dyDescent="0.15">
      <c r="A40" s="111" t="s">
        <v>10</v>
      </c>
      <c r="B40" s="112"/>
      <c r="C40" s="1"/>
      <c r="D40" s="1"/>
      <c r="E40" s="1"/>
      <c r="F40" s="1"/>
      <c r="G40" s="1"/>
      <c r="H40" s="10"/>
      <c r="K40" s="47"/>
      <c r="L40" s="47"/>
      <c r="M40" s="47"/>
      <c r="N40" s="47"/>
      <c r="O40" s="47"/>
      <c r="P40" s="47"/>
    </row>
    <row r="41" spans="1:17" s="2" customFormat="1" ht="18.75" customHeight="1" x14ac:dyDescent="0.15">
      <c r="A41" s="139" t="s">
        <v>215</v>
      </c>
      <c r="B41" s="140" t="s">
        <v>17</v>
      </c>
      <c r="C41" s="123" t="s">
        <v>221</v>
      </c>
      <c r="D41" s="127" t="s">
        <v>15</v>
      </c>
      <c r="E41" s="128"/>
      <c r="F41" s="129"/>
      <c r="G41" s="141" t="s">
        <v>11</v>
      </c>
      <c r="H41" s="142"/>
      <c r="I41" s="142"/>
      <c r="J41" s="142"/>
      <c r="K41" s="143"/>
      <c r="L41" s="12"/>
      <c r="M41" s="12"/>
      <c r="N41" s="12"/>
      <c r="O41" s="12"/>
      <c r="P41" s="12"/>
      <c r="Q41" s="12"/>
    </row>
    <row r="42" spans="1:17" s="2" customFormat="1" ht="18.75" customHeight="1" x14ac:dyDescent="0.15">
      <c r="A42" s="120"/>
      <c r="B42" s="122"/>
      <c r="C42" s="124"/>
      <c r="D42" s="73" t="s">
        <v>20</v>
      </c>
      <c r="E42" s="73" t="s">
        <v>220</v>
      </c>
      <c r="F42" s="73"/>
      <c r="G42" s="144"/>
      <c r="H42" s="145"/>
      <c r="I42" s="145"/>
      <c r="J42" s="145"/>
      <c r="K42" s="146"/>
      <c r="L42" s="12"/>
      <c r="M42" s="12"/>
      <c r="N42" s="12"/>
      <c r="O42" s="12"/>
      <c r="P42" s="12"/>
      <c r="Q42" s="12"/>
    </row>
    <row r="43" spans="1:17" s="49" customFormat="1" ht="17.25" customHeight="1" x14ac:dyDescent="0.15">
      <c r="A43" s="48"/>
      <c r="B43" s="41"/>
      <c r="C43" s="17"/>
      <c r="D43" s="17"/>
      <c r="E43" s="17"/>
      <c r="F43" s="17"/>
      <c r="G43" s="130"/>
      <c r="H43" s="131"/>
      <c r="I43" s="131"/>
      <c r="J43" s="131"/>
      <c r="K43" s="132"/>
      <c r="N43" s="50"/>
      <c r="O43" s="50"/>
      <c r="P43" s="50"/>
      <c r="Q43" s="50"/>
    </row>
    <row r="44" spans="1:17" s="49" customFormat="1" ht="17.25" customHeight="1" x14ac:dyDescent="0.15">
      <c r="A44" s="48"/>
      <c r="B44" s="41"/>
      <c r="C44" s="17"/>
      <c r="D44" s="17"/>
      <c r="E44" s="17"/>
      <c r="F44" s="17"/>
      <c r="G44" s="130"/>
      <c r="H44" s="131"/>
      <c r="I44" s="131"/>
      <c r="J44" s="131"/>
      <c r="K44" s="132"/>
      <c r="N44" s="50"/>
      <c r="O44" s="50"/>
      <c r="P44" s="50"/>
      <c r="Q44" s="50"/>
    </row>
    <row r="45" spans="1:17" s="49" customFormat="1" ht="17.25" customHeight="1" x14ac:dyDescent="0.15">
      <c r="A45" s="48"/>
      <c r="B45" s="41"/>
      <c r="C45" s="17"/>
      <c r="D45" s="17"/>
      <c r="E45" s="17"/>
      <c r="F45" s="17"/>
      <c r="G45" s="130"/>
      <c r="H45" s="131"/>
      <c r="I45" s="131"/>
      <c r="J45" s="131"/>
      <c r="K45" s="132"/>
    </row>
    <row r="46" spans="1:17" s="49" customFormat="1" ht="17.25" customHeight="1" x14ac:dyDescent="0.15">
      <c r="A46" s="48"/>
      <c r="B46" s="41"/>
      <c r="C46" s="17"/>
      <c r="D46" s="17"/>
      <c r="E46" s="17"/>
      <c r="F46" s="17"/>
      <c r="G46" s="130"/>
      <c r="H46" s="131"/>
      <c r="I46" s="131"/>
      <c r="J46" s="131"/>
      <c r="K46" s="132"/>
    </row>
    <row r="47" spans="1:17" s="49" customFormat="1" ht="17.25" customHeight="1" x14ac:dyDescent="0.15">
      <c r="A47" s="48"/>
      <c r="B47" s="41"/>
      <c r="C47" s="17"/>
      <c r="D47" s="17"/>
      <c r="E47" s="17"/>
      <c r="F47" s="17"/>
      <c r="G47" s="130"/>
      <c r="H47" s="131"/>
      <c r="I47" s="131"/>
      <c r="J47" s="131"/>
      <c r="K47" s="132"/>
    </row>
    <row r="48" spans="1:17" s="49" customFormat="1" ht="17.25" customHeight="1" x14ac:dyDescent="0.15">
      <c r="A48" s="48"/>
      <c r="B48" s="41"/>
      <c r="C48" s="17"/>
      <c r="D48" s="17"/>
      <c r="E48" s="17"/>
      <c r="F48" s="17"/>
      <c r="G48" s="130"/>
      <c r="H48" s="131"/>
      <c r="I48" s="131"/>
      <c r="J48" s="131"/>
      <c r="K48" s="132"/>
    </row>
    <row r="49" spans="1:11" s="49" customFormat="1" ht="17.25" customHeight="1" x14ac:dyDescent="0.15">
      <c r="A49" s="48"/>
      <c r="B49" s="41"/>
      <c r="C49" s="17"/>
      <c r="D49" s="17"/>
      <c r="E49" s="17"/>
      <c r="F49" s="17"/>
      <c r="G49" s="130"/>
      <c r="H49" s="131"/>
      <c r="I49" s="131"/>
      <c r="J49" s="131"/>
      <c r="K49" s="132"/>
    </row>
    <row r="50" spans="1:11" s="49" customFormat="1" ht="17.25" customHeight="1" x14ac:dyDescent="0.15">
      <c r="A50" s="48"/>
      <c r="B50" s="41"/>
      <c r="C50" s="17"/>
      <c r="D50" s="17"/>
      <c r="E50" s="17"/>
      <c r="F50" s="17"/>
      <c r="G50" s="130"/>
      <c r="H50" s="131"/>
      <c r="I50" s="131"/>
      <c r="J50" s="131"/>
      <c r="K50" s="132"/>
    </row>
    <row r="51" spans="1:11" s="49" customFormat="1" ht="17.25" customHeight="1" x14ac:dyDescent="0.15">
      <c r="A51" s="48"/>
      <c r="B51" s="41"/>
      <c r="C51" s="17"/>
      <c r="D51" s="17"/>
      <c r="E51" s="17"/>
      <c r="F51" s="17"/>
      <c r="G51" s="130"/>
      <c r="H51" s="131"/>
      <c r="I51" s="131"/>
      <c r="J51" s="131"/>
      <c r="K51" s="132"/>
    </row>
    <row r="52" spans="1:11" s="49" customFormat="1" ht="17.25" customHeight="1" x14ac:dyDescent="0.15">
      <c r="A52" s="48"/>
      <c r="B52" s="41"/>
      <c r="C52" s="17"/>
      <c r="D52" s="17"/>
      <c r="E52" s="17"/>
      <c r="F52" s="17"/>
      <c r="G52" s="130"/>
      <c r="H52" s="131"/>
      <c r="I52" s="131"/>
      <c r="J52" s="131"/>
      <c r="K52" s="132"/>
    </row>
    <row r="53" spans="1:11" s="49" customFormat="1" ht="17.25" customHeight="1" x14ac:dyDescent="0.15">
      <c r="A53" s="48"/>
      <c r="B53" s="41"/>
      <c r="C53" s="17"/>
      <c r="D53" s="17"/>
      <c r="E53" s="17"/>
      <c r="F53" s="17"/>
      <c r="G53" s="130"/>
      <c r="H53" s="131"/>
      <c r="I53" s="131"/>
      <c r="J53" s="131"/>
      <c r="K53" s="132"/>
    </row>
    <row r="54" spans="1:11" s="49" customFormat="1" ht="17.25" customHeight="1" x14ac:dyDescent="0.15">
      <c r="A54" s="48"/>
      <c r="B54" s="41"/>
      <c r="C54" s="17"/>
      <c r="D54" s="17"/>
      <c r="E54" s="17"/>
      <c r="F54" s="17"/>
      <c r="G54" s="130"/>
      <c r="H54" s="131"/>
      <c r="I54" s="131"/>
      <c r="J54" s="131"/>
      <c r="K54" s="132"/>
    </row>
    <row r="55" spans="1:11" s="49" customFormat="1" ht="17.25" customHeight="1" x14ac:dyDescent="0.15">
      <c r="A55" s="48"/>
      <c r="B55" s="41"/>
      <c r="C55" s="17"/>
      <c r="D55" s="17"/>
      <c r="E55" s="17"/>
      <c r="F55" s="17"/>
      <c r="G55" s="130"/>
      <c r="H55" s="131"/>
      <c r="I55" s="131"/>
      <c r="J55" s="131"/>
      <c r="K55" s="132"/>
    </row>
    <row r="56" spans="1:11" s="49" customFormat="1" ht="17.25" customHeight="1" x14ac:dyDescent="0.15">
      <c r="A56" s="48"/>
      <c r="B56" s="41"/>
      <c r="C56" s="17"/>
      <c r="D56" s="17"/>
      <c r="E56" s="17"/>
      <c r="F56" s="17"/>
      <c r="G56" s="130"/>
      <c r="H56" s="131"/>
      <c r="I56" s="131"/>
      <c r="J56" s="131"/>
      <c r="K56" s="132"/>
    </row>
    <row r="57" spans="1:11" s="49" customFormat="1" ht="17.25" customHeight="1" x14ac:dyDescent="0.15">
      <c r="A57" s="48"/>
      <c r="B57" s="41"/>
      <c r="C57" s="17"/>
      <c r="D57" s="17"/>
      <c r="E57" s="17"/>
      <c r="F57" s="17"/>
      <c r="G57" s="130"/>
      <c r="H57" s="131"/>
      <c r="I57" s="131"/>
      <c r="J57" s="131"/>
      <c r="K57" s="132"/>
    </row>
    <row r="58" spans="1:11" s="49" customFormat="1" ht="17.25" customHeight="1" x14ac:dyDescent="0.15">
      <c r="A58" s="48"/>
      <c r="B58" s="41"/>
      <c r="C58" s="17"/>
      <c r="D58" s="17"/>
      <c r="E58" s="17"/>
      <c r="F58" s="17"/>
      <c r="G58" s="130"/>
      <c r="H58" s="131"/>
      <c r="I58" s="131"/>
      <c r="J58" s="131"/>
      <c r="K58" s="132"/>
    </row>
    <row r="59" spans="1:11" s="49" customFormat="1" ht="17.25" customHeight="1" x14ac:dyDescent="0.15">
      <c r="A59" s="48"/>
      <c r="B59" s="41"/>
      <c r="C59" s="17"/>
      <c r="D59" s="17"/>
      <c r="E59" s="17"/>
      <c r="F59" s="17"/>
      <c r="G59" s="130"/>
      <c r="H59" s="131"/>
      <c r="I59" s="131"/>
      <c r="J59" s="131"/>
      <c r="K59" s="132"/>
    </row>
    <row r="60" spans="1:11" s="49" customFormat="1" ht="17.25" customHeight="1" x14ac:dyDescent="0.15">
      <c r="A60" s="48"/>
      <c r="B60" s="41"/>
      <c r="C60" s="17"/>
      <c r="D60" s="17"/>
      <c r="E60" s="17"/>
      <c r="F60" s="17"/>
      <c r="G60" s="130"/>
      <c r="H60" s="131"/>
      <c r="I60" s="131"/>
      <c r="J60" s="131"/>
      <c r="K60" s="132"/>
    </row>
    <row r="61" spans="1:11" s="49" customFormat="1" ht="17.25" customHeight="1" x14ac:dyDescent="0.15">
      <c r="A61" s="48"/>
      <c r="B61" s="41"/>
      <c r="C61" s="17"/>
      <c r="D61" s="17"/>
      <c r="E61" s="17"/>
      <c r="F61" s="17"/>
      <c r="G61" s="130"/>
      <c r="H61" s="131"/>
      <c r="I61" s="131"/>
      <c r="J61" s="131"/>
      <c r="K61" s="132"/>
    </row>
    <row r="62" spans="1:11" s="49" customFormat="1" ht="17.25" customHeight="1" x14ac:dyDescent="0.15">
      <c r="A62" s="48"/>
      <c r="B62" s="41"/>
      <c r="C62" s="17"/>
      <c r="D62" s="17"/>
      <c r="E62" s="17"/>
      <c r="F62" s="17"/>
      <c r="G62" s="130"/>
      <c r="H62" s="131"/>
      <c r="I62" s="131"/>
      <c r="J62" s="131"/>
      <c r="K62" s="132"/>
    </row>
    <row r="63" spans="1:11" s="49" customFormat="1" ht="17.25" customHeight="1" x14ac:dyDescent="0.15">
      <c r="A63" s="48"/>
      <c r="B63" s="41"/>
      <c r="C63" s="17"/>
      <c r="D63" s="17"/>
      <c r="E63" s="17"/>
      <c r="F63" s="17"/>
      <c r="G63" s="130"/>
      <c r="H63" s="131"/>
      <c r="I63" s="131"/>
      <c r="J63" s="131"/>
      <c r="K63" s="132"/>
    </row>
    <row r="64" spans="1:11" s="49" customFormat="1" ht="17.25" customHeight="1" x14ac:dyDescent="0.15">
      <c r="A64" s="48"/>
      <c r="B64" s="41"/>
      <c r="C64" s="17"/>
      <c r="D64" s="17"/>
      <c r="E64" s="17"/>
      <c r="F64" s="17"/>
      <c r="G64" s="130"/>
      <c r="H64" s="131"/>
      <c r="I64" s="131"/>
      <c r="J64" s="131"/>
      <c r="K64" s="132"/>
    </row>
    <row r="65" spans="1:11" s="49" customFormat="1" ht="17.25" customHeight="1" x14ac:dyDescent="0.15">
      <c r="A65" s="48"/>
      <c r="B65" s="41"/>
      <c r="C65" s="17"/>
      <c r="D65" s="17"/>
      <c r="E65" s="17"/>
      <c r="F65" s="17"/>
      <c r="G65" s="130"/>
      <c r="H65" s="131"/>
      <c r="I65" s="131"/>
      <c r="J65" s="131"/>
      <c r="K65" s="132"/>
    </row>
    <row r="66" spans="1:11" s="49" customFormat="1" ht="17.25" customHeight="1" x14ac:dyDescent="0.15">
      <c r="A66" s="48"/>
      <c r="B66" s="41"/>
      <c r="C66" s="17"/>
      <c r="D66" s="17"/>
      <c r="E66" s="17"/>
      <c r="F66" s="17"/>
      <c r="G66" s="130"/>
      <c r="H66" s="131"/>
      <c r="I66" s="131"/>
      <c r="J66" s="131"/>
      <c r="K66" s="132"/>
    </row>
    <row r="67" spans="1:11" s="49" customFormat="1" ht="17.25" customHeight="1" x14ac:dyDescent="0.15">
      <c r="A67" s="48"/>
      <c r="B67" s="41"/>
      <c r="C67" s="17"/>
      <c r="D67" s="17"/>
      <c r="E67" s="17"/>
      <c r="F67" s="17"/>
      <c r="G67" s="130"/>
      <c r="H67" s="131"/>
      <c r="I67" s="131"/>
      <c r="J67" s="131"/>
      <c r="K67" s="132"/>
    </row>
    <row r="68" spans="1:11" s="49" customFormat="1" ht="17.25" customHeight="1" x14ac:dyDescent="0.15">
      <c r="A68" s="48"/>
      <c r="B68" s="41"/>
      <c r="C68" s="17"/>
      <c r="D68" s="17"/>
      <c r="E68" s="17"/>
      <c r="F68" s="17"/>
      <c r="G68" s="130"/>
      <c r="H68" s="131"/>
      <c r="I68" s="131"/>
      <c r="J68" s="131"/>
      <c r="K68" s="132"/>
    </row>
    <row r="69" spans="1:11" s="49" customFormat="1" ht="17.25" customHeight="1" x14ac:dyDescent="0.15">
      <c r="A69" s="48"/>
      <c r="B69" s="41"/>
      <c r="C69" s="17"/>
      <c r="D69" s="17"/>
      <c r="E69" s="17"/>
      <c r="F69" s="17"/>
      <c r="G69" s="130"/>
      <c r="H69" s="131"/>
      <c r="I69" s="131"/>
      <c r="J69" s="131"/>
      <c r="K69" s="132"/>
    </row>
    <row r="70" spans="1:11" s="49" customFormat="1" ht="17.25" customHeight="1" x14ac:dyDescent="0.15">
      <c r="A70" s="48"/>
      <c r="B70" s="41"/>
      <c r="C70" s="17"/>
      <c r="D70" s="17"/>
      <c r="E70" s="17"/>
      <c r="F70" s="17"/>
      <c r="G70" s="130"/>
      <c r="H70" s="131"/>
      <c r="I70" s="131"/>
      <c r="J70" s="131"/>
      <c r="K70" s="132"/>
    </row>
    <row r="71" spans="1:11" s="49" customFormat="1" ht="17.25" customHeight="1" x14ac:dyDescent="0.15">
      <c r="A71" s="48"/>
      <c r="B71" s="41"/>
      <c r="C71" s="17"/>
      <c r="D71" s="17"/>
      <c r="E71" s="17"/>
      <c r="F71" s="17"/>
      <c r="G71" s="130"/>
      <c r="H71" s="131"/>
      <c r="I71" s="131"/>
      <c r="J71" s="131"/>
      <c r="K71" s="132"/>
    </row>
    <row r="72" spans="1:11" s="49" customFormat="1" ht="17.25" customHeight="1" x14ac:dyDescent="0.15">
      <c r="A72" s="48"/>
      <c r="B72" s="41"/>
      <c r="C72" s="17"/>
      <c r="D72" s="17"/>
      <c r="E72" s="17"/>
      <c r="F72" s="17"/>
      <c r="G72" s="130"/>
      <c r="H72" s="131"/>
      <c r="I72" s="131"/>
      <c r="J72" s="131"/>
      <c r="K72" s="132"/>
    </row>
    <row r="73" spans="1:11" s="49" customFormat="1" ht="17.25" customHeight="1" x14ac:dyDescent="0.15">
      <c r="A73" s="48"/>
      <c r="B73" s="41"/>
      <c r="C73" s="17"/>
      <c r="D73" s="17"/>
      <c r="E73" s="17"/>
      <c r="F73" s="17"/>
      <c r="G73" s="130"/>
      <c r="H73" s="131"/>
      <c r="I73" s="131"/>
      <c r="J73" s="131"/>
      <c r="K73" s="132"/>
    </row>
    <row r="74" spans="1:11" s="49" customFormat="1" ht="17.25" customHeight="1" x14ac:dyDescent="0.15">
      <c r="A74" s="48"/>
      <c r="B74" s="41"/>
      <c r="C74" s="17"/>
      <c r="D74" s="17"/>
      <c r="E74" s="17"/>
      <c r="F74" s="17"/>
      <c r="G74" s="130"/>
      <c r="H74" s="131"/>
      <c r="I74" s="131"/>
      <c r="J74" s="131"/>
      <c r="K74" s="132"/>
    </row>
    <row r="75" spans="1:11" s="49" customFormat="1" ht="16.5" customHeight="1" x14ac:dyDescent="0.15">
      <c r="A75" s="48"/>
      <c r="B75" s="41"/>
      <c r="C75" s="17"/>
      <c r="D75" s="17"/>
      <c r="E75" s="17"/>
      <c r="F75" s="17"/>
      <c r="G75" s="130"/>
      <c r="H75" s="131"/>
      <c r="I75" s="131"/>
      <c r="J75" s="131"/>
      <c r="K75" s="132"/>
    </row>
    <row r="76" spans="1:11" s="49" customFormat="1" ht="16.5" customHeight="1" x14ac:dyDescent="0.15">
      <c r="A76" s="48"/>
      <c r="B76" s="41"/>
      <c r="C76" s="17"/>
      <c r="D76" s="17"/>
      <c r="E76" s="17"/>
      <c r="F76" s="17"/>
      <c r="G76" s="130"/>
      <c r="H76" s="131"/>
      <c r="I76" s="131"/>
      <c r="J76" s="131"/>
      <c r="K76" s="132"/>
    </row>
    <row r="77" spans="1:11" s="49" customFormat="1" ht="16.5" customHeight="1" x14ac:dyDescent="0.15">
      <c r="A77" s="48"/>
      <c r="B77" s="41"/>
      <c r="C77" s="17"/>
      <c r="D77" s="17"/>
      <c r="E77" s="17"/>
      <c r="F77" s="17"/>
      <c r="G77" s="130"/>
      <c r="H77" s="131"/>
      <c r="I77" s="131"/>
      <c r="J77" s="131"/>
      <c r="K77" s="132"/>
    </row>
    <row r="78" spans="1:11" s="49" customFormat="1" ht="16.5" customHeight="1" x14ac:dyDescent="0.15">
      <c r="A78" s="48"/>
      <c r="B78" s="41"/>
      <c r="C78" s="17"/>
      <c r="D78" s="17"/>
      <c r="E78" s="17"/>
      <c r="F78" s="17"/>
      <c r="G78" s="130"/>
      <c r="H78" s="131"/>
      <c r="I78" s="131"/>
      <c r="J78" s="131"/>
      <c r="K78" s="132"/>
    </row>
    <row r="79" spans="1:11" s="49" customFormat="1" ht="16.5" customHeight="1" x14ac:dyDescent="0.15">
      <c r="A79" s="48"/>
      <c r="B79" s="41"/>
      <c r="C79" s="17"/>
      <c r="D79" s="17"/>
      <c r="E79" s="17"/>
      <c r="F79" s="17"/>
      <c r="G79" s="130"/>
      <c r="H79" s="131"/>
      <c r="I79" s="131"/>
      <c r="J79" s="131"/>
      <c r="K79" s="132"/>
    </row>
    <row r="80" spans="1:11" s="49" customFormat="1" ht="16.5" customHeight="1" x14ac:dyDescent="0.15">
      <c r="A80" s="48"/>
      <c r="B80" s="41"/>
      <c r="C80" s="17"/>
      <c r="D80" s="17"/>
      <c r="E80" s="17"/>
      <c r="F80" s="17"/>
      <c r="G80" s="130"/>
      <c r="H80" s="131"/>
      <c r="I80" s="131"/>
      <c r="J80" s="131"/>
      <c r="K80" s="132"/>
    </row>
    <row r="81" spans="1:11" s="49" customFormat="1" ht="16.5" customHeight="1" x14ac:dyDescent="0.15">
      <c r="A81" s="48"/>
      <c r="B81" s="41"/>
      <c r="C81" s="17"/>
      <c r="D81" s="17"/>
      <c r="E81" s="17"/>
      <c r="F81" s="17"/>
      <c r="G81" s="130"/>
      <c r="H81" s="131"/>
      <c r="I81" s="131"/>
      <c r="J81" s="131"/>
      <c r="K81" s="132"/>
    </row>
    <row r="82" spans="1:11" s="49" customFormat="1" ht="16.5" customHeight="1" x14ac:dyDescent="0.15">
      <c r="A82" s="48"/>
      <c r="B82" s="41"/>
      <c r="C82" s="17"/>
      <c r="D82" s="17"/>
      <c r="E82" s="17"/>
      <c r="F82" s="17"/>
      <c r="G82" s="130"/>
      <c r="H82" s="131"/>
      <c r="I82" s="131"/>
      <c r="J82" s="131"/>
      <c r="K82" s="132"/>
    </row>
    <row r="83" spans="1:11" s="49" customFormat="1" ht="16.5" customHeight="1" x14ac:dyDescent="0.15">
      <c r="A83" s="48"/>
      <c r="B83" s="41"/>
      <c r="C83" s="17"/>
      <c r="D83" s="17"/>
      <c r="E83" s="17"/>
      <c r="F83" s="17"/>
      <c r="G83" s="130"/>
      <c r="H83" s="131"/>
      <c r="I83" s="131"/>
      <c r="J83" s="131"/>
      <c r="K83" s="132"/>
    </row>
    <row r="84" spans="1:11" s="49" customFormat="1" ht="16.5" customHeight="1" x14ac:dyDescent="0.15">
      <c r="A84" s="48"/>
      <c r="B84" s="41"/>
      <c r="C84" s="17"/>
      <c r="D84" s="17"/>
      <c r="E84" s="17"/>
      <c r="F84" s="17"/>
      <c r="G84" s="130"/>
      <c r="H84" s="131"/>
      <c r="I84" s="131"/>
      <c r="J84" s="131"/>
      <c r="K84" s="132"/>
    </row>
    <row r="85" spans="1:11" s="49" customFormat="1" ht="16.5" customHeight="1" x14ac:dyDescent="0.15">
      <c r="A85" s="48"/>
      <c r="B85" s="41"/>
      <c r="C85" s="17"/>
      <c r="D85" s="17"/>
      <c r="E85" s="17"/>
      <c r="F85" s="17"/>
      <c r="G85" s="130"/>
      <c r="H85" s="131"/>
      <c r="I85" s="131"/>
      <c r="J85" s="131"/>
      <c r="K85" s="132"/>
    </row>
    <row r="86" spans="1:11" s="49" customFormat="1" ht="16.5" customHeight="1" x14ac:dyDescent="0.15">
      <c r="A86" s="48"/>
      <c r="B86" s="41"/>
      <c r="C86" s="17"/>
      <c r="D86" s="17"/>
      <c r="E86" s="17"/>
      <c r="F86" s="17"/>
      <c r="G86" s="130"/>
      <c r="H86" s="131"/>
      <c r="I86" s="131"/>
      <c r="J86" s="131"/>
      <c r="K86" s="132"/>
    </row>
    <row r="87" spans="1:11" s="49" customFormat="1" ht="16.5" customHeight="1" x14ac:dyDescent="0.15">
      <c r="A87" s="48"/>
      <c r="B87" s="41"/>
      <c r="C87" s="17"/>
      <c r="D87" s="17"/>
      <c r="E87" s="17"/>
      <c r="F87" s="17"/>
      <c r="G87" s="130"/>
      <c r="H87" s="131"/>
      <c r="I87" s="131"/>
      <c r="J87" s="131"/>
      <c r="K87" s="132"/>
    </row>
    <row r="88" spans="1:11" s="49" customFormat="1" ht="16.5" customHeight="1" x14ac:dyDescent="0.15">
      <c r="A88" s="48"/>
      <c r="B88" s="41"/>
      <c r="C88" s="17"/>
      <c r="D88" s="17"/>
      <c r="E88" s="17"/>
      <c r="F88" s="17"/>
      <c r="G88" s="130"/>
      <c r="H88" s="131"/>
      <c r="I88" s="131"/>
      <c r="J88" s="131"/>
      <c r="K88" s="132"/>
    </row>
    <row r="89" spans="1:11" s="49" customFormat="1" ht="16.5" customHeight="1" x14ac:dyDescent="0.15">
      <c r="A89" s="48"/>
      <c r="B89" s="41"/>
      <c r="C89" s="17"/>
      <c r="D89" s="17"/>
      <c r="E89" s="17"/>
      <c r="F89" s="17"/>
      <c r="G89" s="130"/>
      <c r="H89" s="131"/>
      <c r="I89" s="131"/>
      <c r="J89" s="131"/>
      <c r="K89" s="132"/>
    </row>
    <row r="90" spans="1:11" s="49" customFormat="1" ht="16.5" customHeight="1" x14ac:dyDescent="0.15">
      <c r="A90" s="48"/>
      <c r="B90" s="41"/>
      <c r="C90" s="17"/>
      <c r="D90" s="17"/>
      <c r="E90" s="17"/>
      <c r="F90" s="17"/>
      <c r="G90" s="130"/>
      <c r="H90" s="131"/>
      <c r="I90" s="131"/>
      <c r="J90" s="131"/>
      <c r="K90" s="132"/>
    </row>
    <row r="91" spans="1:11" s="49" customFormat="1" ht="16.5" customHeight="1" x14ac:dyDescent="0.15">
      <c r="A91" s="48"/>
      <c r="B91" s="41"/>
      <c r="C91" s="17"/>
      <c r="D91" s="17"/>
      <c r="E91" s="17"/>
      <c r="F91" s="17"/>
      <c r="G91" s="130"/>
      <c r="H91" s="131"/>
      <c r="I91" s="131"/>
      <c r="J91" s="131"/>
      <c r="K91" s="132"/>
    </row>
    <row r="92" spans="1:11" s="49" customFormat="1" ht="16.5" customHeight="1" x14ac:dyDescent="0.15">
      <c r="A92" s="48"/>
      <c r="B92" s="41"/>
      <c r="C92" s="17"/>
      <c r="D92" s="17"/>
      <c r="E92" s="17"/>
      <c r="F92" s="17"/>
      <c r="G92" s="130"/>
      <c r="H92" s="131"/>
      <c r="I92" s="131"/>
      <c r="J92" s="131"/>
      <c r="K92" s="132"/>
    </row>
    <row r="93" spans="1:11" s="49" customFormat="1" ht="16.5" customHeight="1" x14ac:dyDescent="0.15">
      <c r="A93" s="48"/>
      <c r="B93" s="41"/>
      <c r="C93" s="17"/>
      <c r="D93" s="17"/>
      <c r="E93" s="17"/>
      <c r="F93" s="17"/>
      <c r="G93" s="130"/>
      <c r="H93" s="131"/>
      <c r="I93" s="131"/>
      <c r="J93" s="131"/>
      <c r="K93" s="132"/>
    </row>
    <row r="94" spans="1:11" s="49" customFormat="1" ht="16.5" customHeight="1" x14ac:dyDescent="0.15">
      <c r="A94" s="48"/>
      <c r="B94" s="41"/>
      <c r="C94" s="17"/>
      <c r="D94" s="17"/>
      <c r="E94" s="17"/>
      <c r="F94" s="17"/>
      <c r="G94" s="130"/>
      <c r="H94" s="131"/>
      <c r="I94" s="131"/>
      <c r="J94" s="131"/>
      <c r="K94" s="132"/>
    </row>
    <row r="95" spans="1:11" s="49" customFormat="1" ht="16.5" customHeight="1" x14ac:dyDescent="0.15">
      <c r="A95" s="48"/>
      <c r="B95" s="41"/>
      <c r="C95" s="17"/>
      <c r="D95" s="17"/>
      <c r="E95" s="17"/>
      <c r="F95" s="17"/>
      <c r="G95" s="130"/>
      <c r="H95" s="131"/>
      <c r="I95" s="131"/>
      <c r="J95" s="131"/>
      <c r="K95" s="132"/>
    </row>
    <row r="96" spans="1:11" s="49" customFormat="1" ht="16.5" customHeight="1" x14ac:dyDescent="0.15">
      <c r="A96" s="48"/>
      <c r="B96" s="41"/>
      <c r="C96" s="17"/>
      <c r="D96" s="17"/>
      <c r="E96" s="17"/>
      <c r="F96" s="17"/>
      <c r="G96" s="130"/>
      <c r="H96" s="131"/>
      <c r="I96" s="131"/>
      <c r="J96" s="131"/>
      <c r="K96" s="132"/>
    </row>
    <row r="97" spans="1:11" s="49" customFormat="1" ht="16.5" customHeight="1" x14ac:dyDescent="0.15">
      <c r="A97" s="48"/>
      <c r="B97" s="41"/>
      <c r="C97" s="17"/>
      <c r="D97" s="17"/>
      <c r="E97" s="17"/>
      <c r="F97" s="17"/>
      <c r="G97" s="130"/>
      <c r="H97" s="131"/>
      <c r="I97" s="131"/>
      <c r="J97" s="131"/>
      <c r="K97" s="132"/>
    </row>
    <row r="98" spans="1:11" s="49" customFormat="1" ht="16.5" customHeight="1" x14ac:dyDescent="0.15">
      <c r="A98" s="48"/>
      <c r="B98" s="41"/>
      <c r="C98" s="17"/>
      <c r="D98" s="17"/>
      <c r="E98" s="17"/>
      <c r="F98" s="17"/>
      <c r="G98" s="130"/>
      <c r="H98" s="131"/>
      <c r="I98" s="131"/>
      <c r="J98" s="131"/>
      <c r="K98" s="132"/>
    </row>
    <row r="99" spans="1:11" s="49" customFormat="1" ht="16.5" customHeight="1" x14ac:dyDescent="0.15">
      <c r="A99" s="48"/>
      <c r="B99" s="41"/>
      <c r="C99" s="17"/>
      <c r="D99" s="17"/>
      <c r="E99" s="17"/>
      <c r="F99" s="17"/>
      <c r="G99" s="130"/>
      <c r="H99" s="131"/>
      <c r="I99" s="131"/>
      <c r="J99" s="131"/>
      <c r="K99" s="132"/>
    </row>
    <row r="100" spans="1:11" s="49" customFormat="1" ht="16.5" customHeight="1" x14ac:dyDescent="0.15">
      <c r="A100" s="48"/>
      <c r="B100" s="41"/>
      <c r="C100" s="17"/>
      <c r="D100" s="17"/>
      <c r="E100" s="17"/>
      <c r="F100" s="17"/>
      <c r="G100" s="130"/>
      <c r="H100" s="131"/>
      <c r="I100" s="131"/>
      <c r="J100" s="131"/>
      <c r="K100" s="132"/>
    </row>
    <row r="101" spans="1:11" s="49" customFormat="1" ht="16.5" customHeight="1" x14ac:dyDescent="0.15">
      <c r="A101" s="48"/>
      <c r="B101" s="41"/>
      <c r="C101" s="17"/>
      <c r="D101" s="17"/>
      <c r="E101" s="17"/>
      <c r="F101" s="17"/>
      <c r="G101" s="130"/>
      <c r="H101" s="131"/>
      <c r="I101" s="131"/>
      <c r="J101" s="131"/>
      <c r="K101" s="132"/>
    </row>
    <row r="102" spans="1:11" s="49" customFormat="1" ht="16.5" customHeight="1" x14ac:dyDescent="0.15">
      <c r="A102" s="48"/>
      <c r="B102" s="41"/>
      <c r="C102" s="17"/>
      <c r="D102" s="17"/>
      <c r="E102" s="17"/>
      <c r="F102" s="17"/>
      <c r="G102" s="130"/>
      <c r="H102" s="131"/>
      <c r="I102" s="131"/>
      <c r="J102" s="131"/>
      <c r="K102" s="132"/>
    </row>
    <row r="103" spans="1:11" s="49" customFormat="1" ht="16.5" customHeight="1" x14ac:dyDescent="0.15">
      <c r="A103" s="48"/>
      <c r="B103" s="41"/>
      <c r="C103" s="17"/>
      <c r="D103" s="17"/>
      <c r="E103" s="17"/>
      <c r="F103" s="17"/>
      <c r="G103" s="130"/>
      <c r="H103" s="131"/>
      <c r="I103" s="131"/>
      <c r="J103" s="131"/>
      <c r="K103" s="132"/>
    </row>
    <row r="104" spans="1:11" s="49" customFormat="1" ht="16.5" customHeight="1" x14ac:dyDescent="0.15">
      <c r="A104" s="48"/>
      <c r="B104" s="41"/>
      <c r="C104" s="17"/>
      <c r="D104" s="17"/>
      <c r="E104" s="17"/>
      <c r="F104" s="17"/>
      <c r="G104" s="130"/>
      <c r="H104" s="131"/>
      <c r="I104" s="131"/>
      <c r="J104" s="131"/>
      <c r="K104" s="132"/>
    </row>
    <row r="105" spans="1:11" s="49" customFormat="1" ht="16.5" customHeight="1" x14ac:dyDescent="0.15">
      <c r="A105" s="48"/>
      <c r="B105" s="41"/>
      <c r="C105" s="17"/>
      <c r="D105" s="17"/>
      <c r="E105" s="17"/>
      <c r="F105" s="17"/>
      <c r="G105" s="130"/>
      <c r="H105" s="131"/>
      <c r="I105" s="131"/>
      <c r="J105" s="131"/>
      <c r="K105" s="132"/>
    </row>
    <row r="106" spans="1:11" s="49" customFormat="1" ht="16.5" customHeight="1" x14ac:dyDescent="0.15">
      <c r="A106" s="48"/>
      <c r="B106" s="41"/>
      <c r="C106" s="17"/>
      <c r="D106" s="17"/>
      <c r="E106" s="17"/>
      <c r="F106" s="17"/>
      <c r="G106" s="130"/>
      <c r="H106" s="131"/>
      <c r="I106" s="131"/>
      <c r="J106" s="131"/>
      <c r="K106" s="132"/>
    </row>
    <row r="107" spans="1:11" s="49" customFormat="1" ht="16.5" customHeight="1" x14ac:dyDescent="0.15">
      <c r="A107" s="48"/>
      <c r="B107" s="41"/>
      <c r="C107" s="17"/>
      <c r="D107" s="17"/>
      <c r="E107" s="17"/>
      <c r="F107" s="17"/>
      <c r="G107" s="130"/>
      <c r="H107" s="131"/>
      <c r="I107" s="131"/>
      <c r="J107" s="131"/>
      <c r="K107" s="132"/>
    </row>
    <row r="108" spans="1:11" s="49" customFormat="1" ht="16.5" customHeight="1" x14ac:dyDescent="0.15">
      <c r="A108" s="48"/>
      <c r="B108" s="41"/>
      <c r="C108" s="17"/>
      <c r="D108" s="17"/>
      <c r="E108" s="17"/>
      <c r="F108" s="17"/>
      <c r="G108" s="130"/>
      <c r="H108" s="131"/>
      <c r="I108" s="131"/>
      <c r="J108" s="131"/>
      <c r="K108" s="132"/>
    </row>
    <row r="109" spans="1:11" s="49" customFormat="1" ht="16.5" customHeight="1" x14ac:dyDescent="0.15">
      <c r="A109" s="48"/>
      <c r="B109" s="41"/>
      <c r="C109" s="17"/>
      <c r="D109" s="17"/>
      <c r="E109" s="17"/>
      <c r="F109" s="17"/>
      <c r="G109" s="130"/>
      <c r="H109" s="131"/>
      <c r="I109" s="131"/>
      <c r="J109" s="131"/>
      <c r="K109" s="132"/>
    </row>
    <row r="110" spans="1:11" s="49" customFormat="1" ht="16.5" customHeight="1" x14ac:dyDescent="0.15">
      <c r="A110" s="48"/>
      <c r="B110" s="41"/>
      <c r="C110" s="17"/>
      <c r="D110" s="17"/>
      <c r="E110" s="17"/>
      <c r="F110" s="17"/>
      <c r="G110" s="130"/>
      <c r="H110" s="131"/>
      <c r="I110" s="131"/>
      <c r="J110" s="131"/>
      <c r="K110" s="132"/>
    </row>
    <row r="111" spans="1:11" s="49" customFormat="1" ht="16.5" customHeight="1" x14ac:dyDescent="0.15">
      <c r="A111" s="48"/>
      <c r="B111" s="41"/>
      <c r="C111" s="17"/>
      <c r="D111" s="17"/>
      <c r="E111" s="17"/>
      <c r="F111" s="17"/>
      <c r="G111" s="130"/>
      <c r="H111" s="131"/>
      <c r="I111" s="131"/>
      <c r="J111" s="131"/>
      <c r="K111" s="132"/>
    </row>
    <row r="112" spans="1:11" s="49" customFormat="1" ht="16.5" customHeight="1" x14ac:dyDescent="0.15">
      <c r="A112" s="48"/>
      <c r="B112" s="41"/>
      <c r="C112" s="17"/>
      <c r="D112" s="17"/>
      <c r="E112" s="17"/>
      <c r="F112" s="17"/>
      <c r="G112" s="130"/>
      <c r="H112" s="131"/>
      <c r="I112" s="131"/>
      <c r="J112" s="131"/>
      <c r="K112" s="132"/>
    </row>
    <row r="113" spans="1:11" s="49" customFormat="1" ht="16.5" customHeight="1" x14ac:dyDescent="0.15">
      <c r="A113" s="48"/>
      <c r="B113" s="41"/>
      <c r="C113" s="17"/>
      <c r="D113" s="17"/>
      <c r="E113" s="17"/>
      <c r="F113" s="17"/>
      <c r="G113" s="130"/>
      <c r="H113" s="131"/>
      <c r="I113" s="131"/>
      <c r="J113" s="131"/>
      <c r="K113" s="132"/>
    </row>
    <row r="114" spans="1:11" s="49" customFormat="1" ht="16.5" customHeight="1" x14ac:dyDescent="0.15">
      <c r="A114" s="48"/>
      <c r="B114" s="41"/>
      <c r="C114" s="17"/>
      <c r="D114" s="17"/>
      <c r="E114" s="17"/>
      <c r="F114" s="17"/>
      <c r="G114" s="130"/>
      <c r="H114" s="131"/>
      <c r="I114" s="131"/>
      <c r="J114" s="131"/>
      <c r="K114" s="132"/>
    </row>
    <row r="115" spans="1:11" s="49" customFormat="1" ht="16.5" customHeight="1" x14ac:dyDescent="0.15">
      <c r="A115" s="48"/>
      <c r="B115" s="41"/>
      <c r="C115" s="17"/>
      <c r="D115" s="17"/>
      <c r="E115" s="17"/>
      <c r="F115" s="17"/>
      <c r="G115" s="130"/>
      <c r="H115" s="131"/>
      <c r="I115" s="131"/>
      <c r="J115" s="131"/>
      <c r="K115" s="132"/>
    </row>
    <row r="116" spans="1:11" s="49" customFormat="1" ht="16.5" customHeight="1" x14ac:dyDescent="0.15">
      <c r="A116" s="48"/>
      <c r="B116" s="41"/>
      <c r="C116" s="17"/>
      <c r="D116" s="17"/>
      <c r="E116" s="17"/>
      <c r="F116" s="17"/>
      <c r="G116" s="130"/>
      <c r="H116" s="131"/>
      <c r="I116" s="131"/>
      <c r="J116" s="131"/>
      <c r="K116" s="132"/>
    </row>
    <row r="117" spans="1:11" s="49" customFormat="1" ht="16.5" customHeight="1" x14ac:dyDescent="0.15">
      <c r="A117" s="48"/>
      <c r="B117" s="41"/>
      <c r="C117" s="17"/>
      <c r="D117" s="17"/>
      <c r="E117" s="17"/>
      <c r="F117" s="17"/>
      <c r="G117" s="130"/>
      <c r="H117" s="131"/>
      <c r="I117" s="131"/>
      <c r="J117" s="131"/>
      <c r="K117" s="132"/>
    </row>
    <row r="118" spans="1:11" s="49" customFormat="1" ht="16.5" customHeight="1" x14ac:dyDescent="0.15">
      <c r="A118" s="48"/>
      <c r="B118" s="41"/>
      <c r="C118" s="17"/>
      <c r="D118" s="17"/>
      <c r="E118" s="17"/>
      <c r="F118" s="17"/>
      <c r="G118" s="130"/>
      <c r="H118" s="131"/>
      <c r="I118" s="131"/>
      <c r="J118" s="131"/>
      <c r="K118" s="132"/>
    </row>
    <row r="119" spans="1:11" s="49" customFormat="1" ht="16.5" customHeight="1" x14ac:dyDescent="0.15">
      <c r="A119" s="48"/>
      <c r="B119" s="41"/>
      <c r="C119" s="17"/>
      <c r="D119" s="17"/>
      <c r="E119" s="17"/>
      <c r="F119" s="17"/>
      <c r="G119" s="130"/>
      <c r="H119" s="131"/>
      <c r="I119" s="131"/>
      <c r="J119" s="131"/>
      <c r="K119" s="132"/>
    </row>
    <row r="120" spans="1:11" s="49" customFormat="1" ht="16.5" customHeight="1" x14ac:dyDescent="0.15">
      <c r="A120" s="48"/>
      <c r="B120" s="41"/>
      <c r="C120" s="17"/>
      <c r="D120" s="17"/>
      <c r="E120" s="17"/>
      <c r="F120" s="17"/>
      <c r="G120" s="130"/>
      <c r="H120" s="131"/>
      <c r="I120" s="131"/>
      <c r="J120" s="131"/>
      <c r="K120" s="132"/>
    </row>
    <row r="121" spans="1:11" s="49" customFormat="1" ht="16.5" customHeight="1" x14ac:dyDescent="0.15">
      <c r="A121" s="48"/>
      <c r="B121" s="41"/>
      <c r="C121" s="17"/>
      <c r="D121" s="17"/>
      <c r="E121" s="17"/>
      <c r="F121" s="17"/>
      <c r="G121" s="130"/>
      <c r="H121" s="131"/>
      <c r="I121" s="131"/>
      <c r="J121" s="131"/>
      <c r="K121" s="132"/>
    </row>
    <row r="122" spans="1:11" s="49" customFormat="1" ht="16.5" customHeight="1" x14ac:dyDescent="0.15">
      <c r="A122" s="48"/>
      <c r="B122" s="41"/>
      <c r="C122" s="17"/>
      <c r="D122" s="17"/>
      <c r="E122" s="17"/>
      <c r="F122" s="17"/>
      <c r="G122" s="130"/>
      <c r="H122" s="131"/>
      <c r="I122" s="131"/>
      <c r="J122" s="131"/>
      <c r="K122" s="132"/>
    </row>
    <row r="123" spans="1:11" s="49" customFormat="1" ht="16.5" customHeight="1" x14ac:dyDescent="0.15">
      <c r="A123" s="48"/>
      <c r="B123" s="41"/>
      <c r="C123" s="17"/>
      <c r="D123" s="17"/>
      <c r="E123" s="17"/>
      <c r="F123" s="17"/>
      <c r="G123" s="130"/>
      <c r="H123" s="131"/>
      <c r="I123" s="131"/>
      <c r="J123" s="131"/>
      <c r="K123" s="132"/>
    </row>
    <row r="124" spans="1:11" s="49" customFormat="1" ht="16.5" customHeight="1" x14ac:dyDescent="0.15">
      <c r="A124" s="48"/>
      <c r="B124" s="41"/>
      <c r="C124" s="17"/>
      <c r="D124" s="17"/>
      <c r="E124" s="17"/>
      <c r="F124" s="17"/>
      <c r="G124" s="130"/>
      <c r="H124" s="131"/>
      <c r="I124" s="131"/>
      <c r="J124" s="131"/>
      <c r="K124" s="132"/>
    </row>
    <row r="125" spans="1:11" s="49" customFormat="1" ht="16.5" customHeight="1" x14ac:dyDescent="0.15">
      <c r="A125" s="48"/>
      <c r="B125" s="41"/>
      <c r="C125" s="17"/>
      <c r="D125" s="17"/>
      <c r="E125" s="17"/>
      <c r="F125" s="17"/>
      <c r="G125" s="130"/>
      <c r="H125" s="131"/>
      <c r="I125" s="131"/>
      <c r="J125" s="131"/>
      <c r="K125" s="132"/>
    </row>
    <row r="126" spans="1:11" s="49" customFormat="1" ht="16.5" customHeight="1" x14ac:dyDescent="0.15">
      <c r="A126" s="48"/>
      <c r="B126" s="41"/>
      <c r="C126" s="17"/>
      <c r="D126" s="17"/>
      <c r="E126" s="17"/>
      <c r="F126" s="17"/>
      <c r="G126" s="130"/>
      <c r="H126" s="131"/>
      <c r="I126" s="131"/>
      <c r="J126" s="131"/>
      <c r="K126" s="132"/>
    </row>
    <row r="127" spans="1:11" s="49" customFormat="1" ht="16.5" customHeight="1" x14ac:dyDescent="0.15">
      <c r="A127" s="48"/>
      <c r="B127" s="41"/>
      <c r="C127" s="17"/>
      <c r="D127" s="17"/>
      <c r="E127" s="17"/>
      <c r="F127" s="17"/>
      <c r="G127" s="130"/>
      <c r="H127" s="131"/>
      <c r="I127" s="131"/>
      <c r="J127" s="131"/>
      <c r="K127" s="132"/>
    </row>
    <row r="128" spans="1:11" s="49" customFormat="1" ht="16.5" customHeight="1" x14ac:dyDescent="0.15">
      <c r="A128" s="48"/>
      <c r="B128" s="41"/>
      <c r="C128" s="17"/>
      <c r="D128" s="17"/>
      <c r="E128" s="17"/>
      <c r="F128" s="17"/>
      <c r="G128" s="130"/>
      <c r="H128" s="131"/>
      <c r="I128" s="131"/>
      <c r="J128" s="131"/>
      <c r="K128" s="132"/>
    </row>
    <row r="129" spans="1:11" s="49" customFormat="1" ht="16.5" customHeight="1" x14ac:dyDescent="0.15">
      <c r="A129" s="48"/>
      <c r="B129" s="41"/>
      <c r="C129" s="17"/>
      <c r="D129" s="17"/>
      <c r="E129" s="17"/>
      <c r="F129" s="17"/>
      <c r="G129" s="130"/>
      <c r="H129" s="131"/>
      <c r="I129" s="131"/>
      <c r="J129" s="131"/>
      <c r="K129" s="132"/>
    </row>
    <row r="130" spans="1:11" s="49" customFormat="1" ht="16.5" customHeight="1" x14ac:dyDescent="0.15">
      <c r="A130" s="48"/>
      <c r="B130" s="41"/>
      <c r="C130" s="17"/>
      <c r="D130" s="17"/>
      <c r="E130" s="17"/>
      <c r="F130" s="17"/>
      <c r="G130" s="130"/>
      <c r="H130" s="131"/>
      <c r="I130" s="131"/>
      <c r="J130" s="131"/>
      <c r="K130" s="132"/>
    </row>
    <row r="131" spans="1:11" s="49" customFormat="1" ht="16.5" customHeight="1" x14ac:dyDescent="0.15">
      <c r="A131" s="48"/>
      <c r="B131" s="41"/>
      <c r="C131" s="17"/>
      <c r="D131" s="17"/>
      <c r="E131" s="17"/>
      <c r="F131" s="17"/>
      <c r="G131" s="130"/>
      <c r="H131" s="131"/>
      <c r="I131" s="131"/>
      <c r="J131" s="131"/>
      <c r="K131" s="132"/>
    </row>
    <row r="132" spans="1:11" s="49" customFormat="1" ht="16.5" customHeight="1" x14ac:dyDescent="0.15">
      <c r="A132" s="48"/>
      <c r="B132" s="41"/>
      <c r="C132" s="17"/>
      <c r="D132" s="17"/>
      <c r="E132" s="17"/>
      <c r="F132" s="17"/>
      <c r="G132" s="130"/>
      <c r="H132" s="131"/>
      <c r="I132" s="131"/>
      <c r="J132" s="131"/>
      <c r="K132" s="132"/>
    </row>
    <row r="133" spans="1:11" s="49" customFormat="1" ht="16.5" customHeight="1" x14ac:dyDescent="0.15">
      <c r="A133" s="48"/>
      <c r="B133" s="41"/>
      <c r="C133" s="17"/>
      <c r="D133" s="17"/>
      <c r="E133" s="17"/>
      <c r="F133" s="17"/>
      <c r="G133" s="130"/>
      <c r="H133" s="131"/>
      <c r="I133" s="131"/>
      <c r="J133" s="131"/>
      <c r="K133" s="132"/>
    </row>
    <row r="134" spans="1:11" s="49" customFormat="1" ht="16.5" customHeight="1" x14ac:dyDescent="0.15">
      <c r="A134" s="48"/>
      <c r="B134" s="41"/>
      <c r="C134" s="17"/>
      <c r="D134" s="17"/>
      <c r="E134" s="17"/>
      <c r="F134" s="17"/>
      <c r="G134" s="130"/>
      <c r="H134" s="131"/>
      <c r="I134" s="131"/>
      <c r="J134" s="131"/>
      <c r="K134" s="132"/>
    </row>
    <row r="135" spans="1:11" s="49" customFormat="1" ht="16.5" customHeight="1" x14ac:dyDescent="0.15">
      <c r="A135" s="48"/>
      <c r="B135" s="41"/>
      <c r="C135" s="17"/>
      <c r="D135" s="17"/>
      <c r="E135" s="17"/>
      <c r="F135" s="17"/>
      <c r="G135" s="130"/>
      <c r="H135" s="131"/>
      <c r="I135" s="131"/>
      <c r="J135" s="131"/>
      <c r="K135" s="132"/>
    </row>
    <row r="136" spans="1:11" s="49" customFormat="1" ht="16.5" customHeight="1" x14ac:dyDescent="0.15">
      <c r="A136" s="48"/>
      <c r="B136" s="41"/>
      <c r="C136" s="17"/>
      <c r="D136" s="17"/>
      <c r="E136" s="17"/>
      <c r="F136" s="17"/>
      <c r="G136" s="130"/>
      <c r="H136" s="131"/>
      <c r="I136" s="131"/>
      <c r="J136" s="131"/>
      <c r="K136" s="132"/>
    </row>
    <row r="137" spans="1:11" s="49" customFormat="1" ht="16.5" customHeight="1" x14ac:dyDescent="0.15">
      <c r="A137" s="48"/>
      <c r="B137" s="41"/>
      <c r="C137" s="17"/>
      <c r="D137" s="17"/>
      <c r="E137" s="17"/>
      <c r="F137" s="17"/>
      <c r="G137" s="130"/>
      <c r="H137" s="131"/>
      <c r="I137" s="131"/>
      <c r="J137" s="131"/>
      <c r="K137" s="132"/>
    </row>
    <row r="138" spans="1:11" s="49" customFormat="1" ht="16.5" customHeight="1" x14ac:dyDescent="0.15">
      <c r="A138" s="48"/>
      <c r="B138" s="41"/>
      <c r="C138" s="17"/>
      <c r="D138" s="17"/>
      <c r="E138" s="17"/>
      <c r="F138" s="17"/>
      <c r="G138" s="130"/>
      <c r="H138" s="131"/>
      <c r="I138" s="131"/>
      <c r="J138" s="131"/>
      <c r="K138" s="132"/>
    </row>
    <row r="139" spans="1:11" s="49" customFormat="1" ht="16.5" customHeight="1" x14ac:dyDescent="0.15">
      <c r="A139" s="48"/>
      <c r="B139" s="41"/>
      <c r="C139" s="17"/>
      <c r="D139" s="17"/>
      <c r="E139" s="17"/>
      <c r="F139" s="17"/>
      <c r="G139" s="130"/>
      <c r="H139" s="131"/>
      <c r="I139" s="131"/>
      <c r="J139" s="131"/>
      <c r="K139" s="132"/>
    </row>
    <row r="140" spans="1:11" s="49" customFormat="1" ht="17.25" customHeight="1" x14ac:dyDescent="0.15">
      <c r="A140" s="48"/>
      <c r="B140" s="41"/>
      <c r="C140" s="17"/>
      <c r="D140" s="17"/>
      <c r="E140" s="17"/>
      <c r="F140" s="17"/>
      <c r="G140" s="130"/>
      <c r="H140" s="131"/>
      <c r="I140" s="131"/>
      <c r="J140" s="131"/>
      <c r="K140" s="132"/>
    </row>
    <row r="141" spans="1:11" s="49" customFormat="1" ht="17.25" customHeight="1" x14ac:dyDescent="0.15">
      <c r="A141" s="48"/>
      <c r="B141" s="41"/>
      <c r="C141" s="17"/>
      <c r="D141" s="17"/>
      <c r="E141" s="17"/>
      <c r="F141" s="17"/>
      <c r="G141" s="130"/>
      <c r="H141" s="131"/>
      <c r="I141" s="131"/>
      <c r="J141" s="131"/>
      <c r="K141" s="132"/>
    </row>
    <row r="142" spans="1:11" ht="17.25" customHeight="1" x14ac:dyDescent="0.15">
      <c r="A142" s="48"/>
      <c r="B142" s="41"/>
      <c r="C142" s="17"/>
      <c r="D142" s="17"/>
      <c r="E142" s="17"/>
      <c r="F142" s="17"/>
      <c r="G142" s="130"/>
      <c r="H142" s="131"/>
      <c r="I142" s="131"/>
      <c r="J142" s="131"/>
      <c r="K142" s="132"/>
    </row>
    <row r="143" spans="1:11" ht="17.25" customHeight="1" x14ac:dyDescent="0.15">
      <c r="A143" s="48"/>
      <c r="B143" s="41"/>
      <c r="C143" s="17"/>
      <c r="D143" s="17"/>
      <c r="E143" s="17"/>
      <c r="F143" s="17"/>
      <c r="G143" s="130"/>
      <c r="H143" s="131"/>
      <c r="I143" s="131"/>
      <c r="J143" s="131"/>
      <c r="K143" s="132"/>
    </row>
    <row r="144" spans="1:11" ht="17.25" customHeight="1" x14ac:dyDescent="0.15">
      <c r="A144" s="48"/>
      <c r="B144" s="41"/>
      <c r="C144" s="17"/>
      <c r="D144" s="17"/>
      <c r="E144" s="17"/>
      <c r="F144" s="17"/>
      <c r="G144" s="130"/>
      <c r="H144" s="131"/>
      <c r="I144" s="131"/>
      <c r="J144" s="131"/>
      <c r="K144" s="132"/>
    </row>
    <row r="145" spans="1:11" ht="17.25" customHeight="1" x14ac:dyDescent="0.15">
      <c r="A145" s="48"/>
      <c r="B145" s="41"/>
      <c r="C145" s="17"/>
      <c r="D145" s="17"/>
      <c r="E145" s="17"/>
      <c r="F145" s="17"/>
      <c r="G145" s="130"/>
      <c r="H145" s="131"/>
      <c r="I145" s="131"/>
      <c r="J145" s="131"/>
      <c r="K145" s="132"/>
    </row>
    <row r="146" spans="1:11" ht="17.25" customHeight="1" x14ac:dyDescent="0.15">
      <c r="A146" s="48"/>
      <c r="B146" s="41"/>
      <c r="C146" s="17"/>
      <c r="D146" s="17"/>
      <c r="E146" s="17"/>
      <c r="F146" s="17"/>
      <c r="G146" s="130"/>
      <c r="H146" s="131"/>
      <c r="I146" s="131"/>
      <c r="J146" s="131"/>
      <c r="K146" s="132"/>
    </row>
    <row r="147" spans="1:11" ht="17.25" customHeight="1" x14ac:dyDescent="0.15">
      <c r="A147" s="48"/>
      <c r="B147" s="41"/>
      <c r="C147" s="17"/>
      <c r="D147" s="17"/>
      <c r="E147" s="17"/>
      <c r="F147" s="17"/>
      <c r="G147" s="130"/>
      <c r="H147" s="131"/>
      <c r="I147" s="131"/>
      <c r="J147" s="131"/>
      <c r="K147" s="132"/>
    </row>
    <row r="148" spans="1:11" ht="17.25" customHeight="1" x14ac:dyDescent="0.15">
      <c r="A148" s="48"/>
      <c r="B148" s="41"/>
      <c r="C148" s="17"/>
      <c r="D148" s="17"/>
      <c r="E148" s="17"/>
      <c r="F148" s="17"/>
      <c r="G148" s="130"/>
      <c r="H148" s="131"/>
      <c r="I148" s="131"/>
      <c r="J148" s="131"/>
      <c r="K148" s="132"/>
    </row>
    <row r="149" spans="1:11" ht="17.25" customHeight="1" x14ac:dyDescent="0.15">
      <c r="A149" s="48"/>
      <c r="B149" s="41"/>
      <c r="C149" s="17"/>
      <c r="D149" s="17"/>
      <c r="E149" s="17"/>
      <c r="F149" s="17"/>
      <c r="G149" s="130"/>
      <c r="H149" s="131"/>
      <c r="I149" s="131"/>
      <c r="J149" s="131"/>
      <c r="K149" s="132"/>
    </row>
    <row r="150" spans="1:11" ht="17.25" customHeight="1" x14ac:dyDescent="0.15">
      <c r="A150" s="48"/>
      <c r="B150" s="41"/>
      <c r="C150" s="17"/>
      <c r="D150" s="17"/>
      <c r="E150" s="17"/>
      <c r="F150" s="17"/>
      <c r="G150" s="130"/>
      <c r="H150" s="131"/>
      <c r="I150" s="131"/>
      <c r="J150" s="131"/>
      <c r="K150" s="132"/>
    </row>
    <row r="151" spans="1:11" ht="17.25" customHeight="1" x14ac:dyDescent="0.15">
      <c r="A151" s="48"/>
      <c r="B151" s="41"/>
      <c r="C151" s="17"/>
      <c r="D151" s="17"/>
      <c r="E151" s="17"/>
      <c r="F151" s="17"/>
      <c r="G151" s="130"/>
      <c r="H151" s="131"/>
      <c r="I151" s="131"/>
      <c r="J151" s="131"/>
      <c r="K151" s="132"/>
    </row>
    <row r="152" spans="1:11" ht="17.25" customHeight="1" x14ac:dyDescent="0.15">
      <c r="A152" s="48"/>
      <c r="B152" s="41"/>
      <c r="C152" s="17"/>
      <c r="D152" s="17"/>
      <c r="E152" s="17"/>
      <c r="F152" s="17"/>
      <c r="G152" s="130"/>
      <c r="H152" s="131"/>
      <c r="I152" s="131"/>
      <c r="J152" s="131"/>
      <c r="K152" s="132"/>
    </row>
    <row r="153" spans="1:11" ht="17.25" customHeight="1" x14ac:dyDescent="0.15">
      <c r="A153" s="48"/>
      <c r="B153" s="41"/>
      <c r="C153" s="17"/>
      <c r="D153" s="17"/>
      <c r="E153" s="17"/>
      <c r="F153" s="17"/>
      <c r="G153" s="130"/>
      <c r="H153" s="131"/>
      <c r="I153" s="131"/>
      <c r="J153" s="131"/>
      <c r="K153" s="132"/>
    </row>
    <row r="154" spans="1:11" ht="17.25" customHeight="1" x14ac:dyDescent="0.15">
      <c r="A154" s="48"/>
      <c r="B154" s="41"/>
      <c r="C154" s="17"/>
      <c r="D154" s="17"/>
      <c r="E154" s="17"/>
      <c r="F154" s="17"/>
      <c r="G154" s="130"/>
      <c r="H154" s="131"/>
      <c r="I154" s="131"/>
      <c r="J154" s="131"/>
      <c r="K154" s="132"/>
    </row>
    <row r="155" spans="1:11" ht="17.25" customHeight="1" x14ac:dyDescent="0.15">
      <c r="A155" s="48"/>
      <c r="B155" s="41"/>
      <c r="C155" s="17"/>
      <c r="D155" s="17"/>
      <c r="E155" s="17"/>
      <c r="F155" s="17"/>
      <c r="G155" s="130"/>
      <c r="H155" s="131"/>
      <c r="I155" s="131"/>
      <c r="J155" s="131"/>
      <c r="K155" s="132"/>
    </row>
    <row r="156" spans="1:11" ht="17.25" customHeight="1" x14ac:dyDescent="0.15">
      <c r="A156" s="48"/>
      <c r="B156" s="41"/>
      <c r="C156" s="17"/>
      <c r="D156" s="17"/>
      <c r="E156" s="17"/>
      <c r="F156" s="17"/>
      <c r="G156" s="130"/>
      <c r="H156" s="131"/>
      <c r="I156" s="131"/>
      <c r="J156" s="131"/>
      <c r="K156" s="132"/>
    </row>
    <row r="157" spans="1:11" ht="17.25" customHeight="1" x14ac:dyDescent="0.15">
      <c r="A157" s="48"/>
      <c r="B157" s="41"/>
      <c r="C157" s="17"/>
      <c r="D157" s="17"/>
      <c r="E157" s="17"/>
      <c r="F157" s="17"/>
      <c r="G157" s="130"/>
      <c r="H157" s="131"/>
      <c r="I157" s="131"/>
      <c r="J157" s="131"/>
      <c r="K157" s="132"/>
    </row>
    <row r="158" spans="1:11" ht="17.25" customHeight="1" x14ac:dyDescent="0.15">
      <c r="A158" s="48"/>
      <c r="B158" s="41"/>
      <c r="C158" s="17"/>
      <c r="D158" s="17"/>
      <c r="E158" s="17"/>
      <c r="F158" s="17"/>
      <c r="G158" s="130"/>
      <c r="H158" s="131"/>
      <c r="I158" s="131"/>
      <c r="J158" s="131"/>
      <c r="K158" s="132"/>
    </row>
    <row r="159" spans="1:11" ht="17.25" customHeight="1" x14ac:dyDescent="0.15">
      <c r="A159" s="48"/>
      <c r="B159" s="41"/>
      <c r="C159" s="17"/>
      <c r="D159" s="17"/>
      <c r="E159" s="17"/>
      <c r="F159" s="17"/>
      <c r="G159" s="130"/>
      <c r="H159" s="131"/>
      <c r="I159" s="131"/>
      <c r="J159" s="131"/>
      <c r="K159" s="132"/>
    </row>
    <row r="160" spans="1:11" ht="17.25" customHeight="1" x14ac:dyDescent="0.15">
      <c r="A160" s="48"/>
      <c r="B160" s="41"/>
      <c r="C160" s="17"/>
      <c r="D160" s="17"/>
      <c r="E160" s="17"/>
      <c r="F160" s="17"/>
      <c r="G160" s="130"/>
      <c r="H160" s="131"/>
      <c r="I160" s="131"/>
      <c r="J160" s="131"/>
      <c r="K160" s="132"/>
    </row>
    <row r="161" spans="1:11" ht="17.25" customHeight="1" x14ac:dyDescent="0.15">
      <c r="A161" s="48"/>
      <c r="B161" s="41"/>
      <c r="C161" s="17"/>
      <c r="D161" s="17"/>
      <c r="E161" s="17"/>
      <c r="F161" s="17"/>
      <c r="G161" s="130"/>
      <c r="H161" s="131"/>
      <c r="I161" s="131"/>
      <c r="J161" s="131"/>
      <c r="K161" s="132"/>
    </row>
    <row r="162" spans="1:11" ht="17.25" customHeight="1" x14ac:dyDescent="0.15">
      <c r="A162" s="48"/>
      <c r="B162" s="41"/>
      <c r="C162" s="17"/>
      <c r="D162" s="17"/>
      <c r="E162" s="17"/>
      <c r="F162" s="17"/>
      <c r="G162" s="130"/>
      <c r="H162" s="131"/>
      <c r="I162" s="131"/>
      <c r="J162" s="131"/>
      <c r="K162" s="132"/>
    </row>
    <row r="163" spans="1:11" ht="17.25" customHeight="1" x14ac:dyDescent="0.15">
      <c r="A163" s="48"/>
      <c r="B163" s="41"/>
      <c r="C163" s="17"/>
      <c r="D163" s="17"/>
      <c r="E163" s="17"/>
      <c r="F163" s="17"/>
      <c r="G163" s="130"/>
      <c r="H163" s="131"/>
      <c r="I163" s="131"/>
      <c r="J163" s="131"/>
      <c r="K163" s="132"/>
    </row>
    <row r="164" spans="1:11" ht="17.25" customHeight="1" x14ac:dyDescent="0.15">
      <c r="A164" s="48"/>
      <c r="B164" s="41"/>
      <c r="C164" s="17"/>
      <c r="D164" s="17"/>
      <c r="E164" s="17"/>
      <c r="F164" s="17"/>
      <c r="G164" s="130"/>
      <c r="H164" s="131"/>
      <c r="I164" s="131"/>
      <c r="J164" s="131"/>
      <c r="K164" s="132"/>
    </row>
    <row r="165" spans="1:11" ht="17.25" customHeight="1" x14ac:dyDescent="0.15">
      <c r="A165" s="48"/>
      <c r="B165" s="41"/>
      <c r="C165" s="17"/>
      <c r="D165" s="17"/>
      <c r="E165" s="17"/>
      <c r="F165" s="17"/>
      <c r="G165" s="130"/>
      <c r="H165" s="131"/>
      <c r="I165" s="131"/>
      <c r="J165" s="131"/>
      <c r="K165" s="132"/>
    </row>
    <row r="166" spans="1:11" ht="17.25" customHeight="1" x14ac:dyDescent="0.15">
      <c r="A166" s="48"/>
      <c r="B166" s="41"/>
      <c r="C166" s="17"/>
      <c r="D166" s="17"/>
      <c r="E166" s="17"/>
      <c r="F166" s="17"/>
      <c r="G166" s="130"/>
      <c r="H166" s="131"/>
      <c r="I166" s="131"/>
      <c r="J166" s="131"/>
      <c r="K166" s="132"/>
    </row>
    <row r="167" spans="1:11" ht="17.25" customHeight="1" x14ac:dyDescent="0.15">
      <c r="A167" s="48"/>
      <c r="B167" s="41"/>
      <c r="C167" s="17"/>
      <c r="D167" s="17"/>
      <c r="E167" s="17"/>
      <c r="F167" s="17"/>
      <c r="G167" s="130"/>
      <c r="H167" s="131"/>
      <c r="I167" s="131"/>
      <c r="J167" s="131"/>
      <c r="K167" s="132"/>
    </row>
    <row r="168" spans="1:11" ht="17.25" customHeight="1" x14ac:dyDescent="0.15">
      <c r="A168" s="48"/>
      <c r="B168" s="41"/>
      <c r="C168" s="17"/>
      <c r="D168" s="17"/>
      <c r="E168" s="17"/>
      <c r="F168" s="17"/>
      <c r="G168" s="130"/>
      <c r="H168" s="131"/>
      <c r="I168" s="131"/>
      <c r="J168" s="131"/>
      <c r="K168" s="132"/>
    </row>
    <row r="169" spans="1:11" ht="17.25" customHeight="1" x14ac:dyDescent="0.15">
      <c r="A169" s="48"/>
      <c r="B169" s="41"/>
      <c r="C169" s="17"/>
      <c r="D169" s="17"/>
      <c r="E169" s="17"/>
      <c r="F169" s="17"/>
      <c r="G169" s="130"/>
      <c r="H169" s="131"/>
      <c r="I169" s="131"/>
      <c r="J169" s="131"/>
      <c r="K169" s="132"/>
    </row>
    <row r="170" spans="1:11" ht="17.25" customHeight="1" x14ac:dyDescent="0.15">
      <c r="A170" s="48"/>
      <c r="B170" s="41"/>
      <c r="C170" s="17"/>
      <c r="D170" s="17"/>
      <c r="E170" s="17"/>
      <c r="F170" s="17"/>
      <c r="G170" s="130"/>
      <c r="H170" s="131"/>
      <c r="I170" s="131"/>
      <c r="J170" s="131"/>
      <c r="K170" s="132"/>
    </row>
    <row r="171" spans="1:11" ht="17.25" customHeight="1" x14ac:dyDescent="0.15">
      <c r="A171" s="48"/>
      <c r="B171" s="41"/>
      <c r="C171" s="17"/>
      <c r="D171" s="17"/>
      <c r="E171" s="17"/>
      <c r="F171" s="17"/>
      <c r="G171" s="130"/>
      <c r="H171" s="131"/>
      <c r="I171" s="131"/>
      <c r="J171" s="131"/>
      <c r="K171" s="132"/>
    </row>
    <row r="172" spans="1:11" ht="17.25" customHeight="1" x14ac:dyDescent="0.15">
      <c r="A172" s="48"/>
      <c r="B172" s="41"/>
      <c r="C172" s="17"/>
      <c r="D172" s="17"/>
      <c r="E172" s="17"/>
      <c r="F172" s="17"/>
      <c r="G172" s="130"/>
      <c r="H172" s="131"/>
      <c r="I172" s="131"/>
      <c r="J172" s="131"/>
      <c r="K172" s="132"/>
    </row>
    <row r="173" spans="1:11" ht="17.25" customHeight="1" x14ac:dyDescent="0.15">
      <c r="A173" s="48"/>
      <c r="B173" s="41"/>
      <c r="C173" s="17"/>
      <c r="D173" s="17"/>
      <c r="E173" s="17"/>
      <c r="F173" s="17"/>
      <c r="G173" s="130"/>
      <c r="H173" s="131"/>
      <c r="I173" s="131"/>
      <c r="J173" s="131"/>
      <c r="K173" s="132"/>
    </row>
    <row r="174" spans="1:11" ht="17.25" customHeight="1" x14ac:dyDescent="0.15">
      <c r="A174" s="48"/>
      <c r="B174" s="41"/>
      <c r="C174" s="17"/>
      <c r="D174" s="17"/>
      <c r="E174" s="17"/>
      <c r="F174" s="17"/>
      <c r="G174" s="130"/>
      <c r="H174" s="131"/>
      <c r="I174" s="131"/>
      <c r="J174" s="131"/>
      <c r="K174" s="132"/>
    </row>
    <row r="175" spans="1:11" ht="17.25" customHeight="1" x14ac:dyDescent="0.15">
      <c r="A175" s="48"/>
      <c r="B175" s="41"/>
      <c r="C175" s="17"/>
      <c r="D175" s="17"/>
      <c r="E175" s="17"/>
      <c r="F175" s="17"/>
      <c r="G175" s="130"/>
      <c r="H175" s="131"/>
      <c r="I175" s="131"/>
      <c r="J175" s="131"/>
      <c r="K175" s="132"/>
    </row>
    <row r="176" spans="1:11" ht="17.25" customHeight="1" x14ac:dyDescent="0.15">
      <c r="A176" s="48"/>
      <c r="B176" s="41"/>
      <c r="C176" s="17"/>
      <c r="D176" s="17"/>
      <c r="E176" s="17"/>
      <c r="F176" s="17"/>
      <c r="G176" s="130"/>
      <c r="H176" s="131"/>
      <c r="I176" s="131"/>
      <c r="J176" s="131"/>
      <c r="K176" s="132"/>
    </row>
    <row r="177" spans="1:11" ht="17.25" customHeight="1" x14ac:dyDescent="0.15">
      <c r="A177" s="48"/>
      <c r="B177" s="41"/>
      <c r="C177" s="17"/>
      <c r="D177" s="17"/>
      <c r="E177" s="17"/>
      <c r="F177" s="17"/>
      <c r="G177" s="130"/>
      <c r="H177" s="131"/>
      <c r="I177" s="131"/>
      <c r="J177" s="131"/>
      <c r="K177" s="132"/>
    </row>
    <row r="178" spans="1:11" ht="17.25" customHeight="1" x14ac:dyDescent="0.15">
      <c r="A178" s="48"/>
      <c r="B178" s="41"/>
      <c r="C178" s="17"/>
      <c r="D178" s="17"/>
      <c r="E178" s="17"/>
      <c r="F178" s="17"/>
      <c r="G178" s="130"/>
      <c r="H178" s="131"/>
      <c r="I178" s="131"/>
      <c r="J178" s="131"/>
      <c r="K178" s="132"/>
    </row>
    <row r="179" spans="1:11" ht="17.25" customHeight="1" x14ac:dyDescent="0.15">
      <c r="A179" s="48"/>
      <c r="B179" s="41"/>
      <c r="C179" s="17"/>
      <c r="D179" s="17"/>
      <c r="E179" s="17"/>
      <c r="F179" s="17"/>
      <c r="G179" s="130"/>
      <c r="H179" s="131"/>
      <c r="I179" s="131"/>
      <c r="J179" s="131"/>
      <c r="K179" s="132"/>
    </row>
    <row r="180" spans="1:11" ht="17.25" customHeight="1" x14ac:dyDescent="0.15">
      <c r="A180" s="48"/>
      <c r="B180" s="41"/>
      <c r="C180" s="17"/>
      <c r="D180" s="17"/>
      <c r="E180" s="17"/>
      <c r="F180" s="17"/>
      <c r="G180" s="130"/>
      <c r="H180" s="131"/>
      <c r="I180" s="131"/>
      <c r="J180" s="131"/>
      <c r="K180" s="132"/>
    </row>
    <row r="181" spans="1:11" ht="17.25" customHeight="1" x14ac:dyDescent="0.15">
      <c r="A181" s="48"/>
      <c r="B181" s="41"/>
      <c r="C181" s="17"/>
      <c r="D181" s="17"/>
      <c r="E181" s="17"/>
      <c r="F181" s="17"/>
      <c r="G181" s="130"/>
      <c r="H181" s="131"/>
      <c r="I181" s="131"/>
      <c r="J181" s="131"/>
      <c r="K181" s="132"/>
    </row>
    <row r="182" spans="1:11" ht="17.25" customHeight="1" x14ac:dyDescent="0.15">
      <c r="A182" s="48"/>
      <c r="B182" s="41"/>
      <c r="C182" s="17"/>
      <c r="D182" s="17"/>
      <c r="E182" s="17"/>
      <c r="F182" s="17"/>
      <c r="G182" s="130"/>
      <c r="H182" s="131"/>
      <c r="I182" s="131"/>
      <c r="J182" s="131"/>
      <c r="K182" s="132"/>
    </row>
    <row r="183" spans="1:11" ht="17.25" customHeight="1" x14ac:dyDescent="0.15">
      <c r="A183" s="48"/>
      <c r="B183" s="41"/>
      <c r="C183" s="17"/>
      <c r="D183" s="17"/>
      <c r="E183" s="17"/>
      <c r="F183" s="17"/>
      <c r="G183" s="130"/>
      <c r="H183" s="131"/>
      <c r="I183" s="131"/>
      <c r="J183" s="131"/>
      <c r="K183" s="132"/>
    </row>
    <row r="184" spans="1:11" ht="17.25" customHeight="1" x14ac:dyDescent="0.15">
      <c r="A184" s="48"/>
      <c r="B184" s="41"/>
      <c r="C184" s="17"/>
      <c r="D184" s="17"/>
      <c r="E184" s="17"/>
      <c r="F184" s="17"/>
      <c r="G184" s="130"/>
      <c r="H184" s="131"/>
      <c r="I184" s="131"/>
      <c r="J184" s="131"/>
      <c r="K184" s="132"/>
    </row>
    <row r="185" spans="1:11" ht="17.25" customHeight="1" x14ac:dyDescent="0.15">
      <c r="A185" s="48"/>
      <c r="B185" s="41"/>
      <c r="C185" s="17"/>
      <c r="D185" s="17"/>
      <c r="E185" s="17"/>
      <c r="F185" s="17"/>
      <c r="G185" s="130"/>
      <c r="H185" s="131"/>
      <c r="I185" s="131"/>
      <c r="J185" s="131"/>
      <c r="K185" s="132"/>
    </row>
    <row r="186" spans="1:11" ht="17.25" customHeight="1" x14ac:dyDescent="0.15">
      <c r="A186" s="48"/>
      <c r="B186" s="41"/>
      <c r="C186" s="17"/>
      <c r="D186" s="17"/>
      <c r="E186" s="17"/>
      <c r="F186" s="17"/>
      <c r="G186" s="130"/>
      <c r="H186" s="131"/>
      <c r="I186" s="131"/>
      <c r="J186" s="131"/>
      <c r="K186" s="132"/>
    </row>
    <row r="187" spans="1:11" ht="17.25" customHeight="1" x14ac:dyDescent="0.15">
      <c r="A187" s="48"/>
      <c r="B187" s="41"/>
      <c r="C187" s="17"/>
      <c r="D187" s="17"/>
      <c r="E187" s="17"/>
      <c r="F187" s="17"/>
      <c r="G187" s="130"/>
      <c r="H187" s="131"/>
      <c r="I187" s="131"/>
      <c r="J187" s="131"/>
      <c r="K187" s="132"/>
    </row>
    <row r="188" spans="1:11" ht="17.25" customHeight="1" x14ac:dyDescent="0.15">
      <c r="A188" s="48"/>
      <c r="B188" s="41"/>
      <c r="C188" s="17"/>
      <c r="D188" s="17"/>
      <c r="E188" s="17"/>
      <c r="F188" s="17"/>
      <c r="G188" s="130"/>
      <c r="H188" s="131"/>
      <c r="I188" s="131"/>
      <c r="J188" s="131"/>
      <c r="K188" s="132"/>
    </row>
    <row r="189" spans="1:11" ht="17.25" customHeight="1" x14ac:dyDescent="0.15">
      <c r="A189" s="48"/>
      <c r="B189" s="41"/>
      <c r="C189" s="17"/>
      <c r="D189" s="17"/>
      <c r="E189" s="17"/>
      <c r="F189" s="17"/>
      <c r="G189" s="130"/>
      <c r="H189" s="131"/>
      <c r="I189" s="131"/>
      <c r="J189" s="131"/>
      <c r="K189" s="132"/>
    </row>
    <row r="190" spans="1:11" ht="17.25" customHeight="1" x14ac:dyDescent="0.15">
      <c r="A190" s="48"/>
      <c r="B190" s="41"/>
      <c r="C190" s="17"/>
      <c r="D190" s="17"/>
      <c r="E190" s="17"/>
      <c r="F190" s="17"/>
      <c r="G190" s="130"/>
      <c r="H190" s="131"/>
      <c r="I190" s="131"/>
      <c r="J190" s="131"/>
      <c r="K190" s="132"/>
    </row>
    <row r="191" spans="1:11" ht="17.25" customHeight="1" x14ac:dyDescent="0.15">
      <c r="A191" s="48"/>
      <c r="B191" s="41"/>
      <c r="C191" s="17"/>
      <c r="D191" s="17"/>
      <c r="E191" s="17"/>
      <c r="F191" s="17"/>
      <c r="G191" s="130"/>
      <c r="H191" s="131"/>
      <c r="I191" s="131"/>
      <c r="J191" s="131"/>
      <c r="K191" s="132"/>
    </row>
    <row r="192" spans="1:11" ht="17.25" customHeight="1" x14ac:dyDescent="0.15">
      <c r="A192" s="48"/>
      <c r="B192" s="41"/>
      <c r="C192" s="17"/>
      <c r="D192" s="17"/>
      <c r="E192" s="17"/>
      <c r="F192" s="17"/>
      <c r="G192" s="130"/>
      <c r="H192" s="131"/>
      <c r="I192" s="131"/>
      <c r="J192" s="131"/>
      <c r="K192" s="132"/>
    </row>
    <row r="193" spans="1:11" ht="17.25" customHeight="1" x14ac:dyDescent="0.15">
      <c r="A193" s="48"/>
      <c r="B193" s="41"/>
      <c r="C193" s="17"/>
      <c r="D193" s="17"/>
      <c r="E193" s="17"/>
      <c r="F193" s="17"/>
      <c r="G193" s="130"/>
      <c r="H193" s="131"/>
      <c r="I193" s="131"/>
      <c r="J193" s="131"/>
      <c r="K193" s="132"/>
    </row>
    <row r="194" spans="1:11" ht="17.25" customHeight="1" x14ac:dyDescent="0.15">
      <c r="A194" s="48"/>
      <c r="B194" s="41"/>
      <c r="C194" s="17"/>
      <c r="D194" s="17"/>
      <c r="E194" s="17"/>
      <c r="F194" s="17"/>
      <c r="G194" s="130"/>
      <c r="H194" s="131"/>
      <c r="I194" s="131"/>
      <c r="J194" s="131"/>
      <c r="K194" s="132"/>
    </row>
    <row r="195" spans="1:11" ht="17.25" customHeight="1" x14ac:dyDescent="0.15">
      <c r="A195" s="48"/>
      <c r="B195" s="41"/>
      <c r="C195" s="17"/>
      <c r="D195" s="17"/>
      <c r="E195" s="17"/>
      <c r="F195" s="17"/>
      <c r="G195" s="130"/>
      <c r="H195" s="131"/>
      <c r="I195" s="131"/>
      <c r="J195" s="131"/>
      <c r="K195" s="132"/>
    </row>
    <row r="196" spans="1:11" ht="17.25" customHeight="1" x14ac:dyDescent="0.15">
      <c r="A196" s="48"/>
      <c r="B196" s="41"/>
      <c r="C196" s="17"/>
      <c r="D196" s="17"/>
      <c r="E196" s="17"/>
      <c r="F196" s="17"/>
      <c r="G196" s="130"/>
      <c r="H196" s="131"/>
      <c r="I196" s="131"/>
      <c r="J196" s="131"/>
      <c r="K196" s="132"/>
    </row>
    <row r="197" spans="1:11" ht="17.25" customHeight="1" x14ac:dyDescent="0.15">
      <c r="A197" s="48"/>
      <c r="B197" s="41"/>
      <c r="C197" s="17"/>
      <c r="D197" s="17"/>
      <c r="E197" s="17"/>
      <c r="F197" s="17"/>
      <c r="G197" s="130"/>
      <c r="H197" s="131"/>
      <c r="I197" s="131"/>
      <c r="J197" s="131"/>
      <c r="K197" s="132"/>
    </row>
    <row r="198" spans="1:11" ht="17.25" customHeight="1" x14ac:dyDescent="0.15">
      <c r="A198" s="48"/>
      <c r="B198" s="41"/>
      <c r="C198" s="17"/>
      <c r="D198" s="17"/>
      <c r="E198" s="17"/>
      <c r="F198" s="17"/>
      <c r="G198" s="130"/>
      <c r="H198" s="131"/>
      <c r="I198" s="131"/>
      <c r="J198" s="131"/>
      <c r="K198" s="132"/>
    </row>
    <row r="199" spans="1:11" ht="17.25" customHeight="1" x14ac:dyDescent="0.15">
      <c r="A199" s="48"/>
      <c r="B199" s="41"/>
      <c r="C199" s="17"/>
      <c r="D199" s="17"/>
      <c r="E199" s="17"/>
      <c r="F199" s="17"/>
      <c r="G199" s="130"/>
      <c r="H199" s="131"/>
      <c r="I199" s="131"/>
      <c r="J199" s="131"/>
      <c r="K199" s="132"/>
    </row>
    <row r="200" spans="1:11" ht="17.25" customHeight="1" x14ac:dyDescent="0.15">
      <c r="A200" s="48"/>
      <c r="B200" s="41"/>
      <c r="C200" s="17"/>
      <c r="D200" s="17"/>
      <c r="E200" s="17"/>
      <c r="F200" s="17"/>
      <c r="G200" s="130"/>
      <c r="H200" s="131"/>
      <c r="I200" s="131"/>
      <c r="J200" s="131"/>
      <c r="K200" s="132"/>
    </row>
  </sheetData>
  <mergeCells count="205">
    <mergeCell ref="G196:K196"/>
    <mergeCell ref="G197:K197"/>
    <mergeCell ref="G198:K198"/>
    <mergeCell ref="G199:K199"/>
    <mergeCell ref="G200:K200"/>
    <mergeCell ref="G190:K190"/>
    <mergeCell ref="G191:K191"/>
    <mergeCell ref="G192:K192"/>
    <mergeCell ref="G193:K193"/>
    <mergeCell ref="G194:K194"/>
    <mergeCell ref="G178:K178"/>
    <mergeCell ref="G179:K179"/>
    <mergeCell ref="G180:K180"/>
    <mergeCell ref="G181:K181"/>
    <mergeCell ref="G182:K182"/>
    <mergeCell ref="G183:K183"/>
    <mergeCell ref="G195:K195"/>
    <mergeCell ref="G184:K184"/>
    <mergeCell ref="G185:K185"/>
    <mergeCell ref="G186:K186"/>
    <mergeCell ref="G187:K187"/>
    <mergeCell ref="G188:K188"/>
    <mergeCell ref="G189:K189"/>
    <mergeCell ref="G169:K169"/>
    <mergeCell ref="G170:K170"/>
    <mergeCell ref="G171:K171"/>
    <mergeCell ref="G172:K172"/>
    <mergeCell ref="G173:K173"/>
    <mergeCell ref="G174:K174"/>
    <mergeCell ref="G175:K175"/>
    <mergeCell ref="G176:K176"/>
    <mergeCell ref="G177:K177"/>
    <mergeCell ref="G160:K160"/>
    <mergeCell ref="G161:K161"/>
    <mergeCell ref="G162:K162"/>
    <mergeCell ref="G163:K163"/>
    <mergeCell ref="G164:K164"/>
    <mergeCell ref="G165:K165"/>
    <mergeCell ref="G166:K166"/>
    <mergeCell ref="G167:K167"/>
    <mergeCell ref="G168:K168"/>
    <mergeCell ref="G151:K151"/>
    <mergeCell ref="G152:K152"/>
    <mergeCell ref="G153:K153"/>
    <mergeCell ref="G154:K154"/>
    <mergeCell ref="G155:K155"/>
    <mergeCell ref="G156:K156"/>
    <mergeCell ref="G157:K157"/>
    <mergeCell ref="G158:K158"/>
    <mergeCell ref="G159:K159"/>
    <mergeCell ref="G142:K142"/>
    <mergeCell ref="G143:K143"/>
    <mergeCell ref="G144:K144"/>
    <mergeCell ref="G145:K145"/>
    <mergeCell ref="G146:K146"/>
    <mergeCell ref="G147:K147"/>
    <mergeCell ref="G148:K148"/>
    <mergeCell ref="G149:K149"/>
    <mergeCell ref="G150:K150"/>
    <mergeCell ref="G139:K139"/>
    <mergeCell ref="G108:K108"/>
    <mergeCell ref="G115:K115"/>
    <mergeCell ref="G128:K128"/>
    <mergeCell ref="G129:K129"/>
    <mergeCell ref="G130:K130"/>
    <mergeCell ref="G140:K140"/>
    <mergeCell ref="G141:K141"/>
    <mergeCell ref="F21:I21"/>
    <mergeCell ref="F22:I22"/>
    <mergeCell ref="G138:K138"/>
    <mergeCell ref="G85:K85"/>
    <mergeCell ref="G86:K86"/>
    <mergeCell ref="G87:K87"/>
    <mergeCell ref="G131:K131"/>
    <mergeCell ref="G102:K102"/>
    <mergeCell ref="G103:K103"/>
    <mergeCell ref="G104:K104"/>
    <mergeCell ref="G105:K105"/>
    <mergeCell ref="G106:K106"/>
    <mergeCell ref="G107:K107"/>
    <mergeCell ref="G116:K116"/>
    <mergeCell ref="G117:K117"/>
    <mergeCell ref="G118:K118"/>
    <mergeCell ref="A41:A42"/>
    <mergeCell ref="B41:B42"/>
    <mergeCell ref="C41:C42"/>
    <mergeCell ref="D41:F41"/>
    <mergeCell ref="G41:K42"/>
    <mergeCell ref="A8:B8"/>
    <mergeCell ref="A40:B40"/>
    <mergeCell ref="B27:B28"/>
    <mergeCell ref="C27:C28"/>
    <mergeCell ref="A9:C9"/>
    <mergeCell ref="A27:A38"/>
    <mergeCell ref="F10:I10"/>
    <mergeCell ref="F11:I11"/>
    <mergeCell ref="F13:I13"/>
    <mergeCell ref="F23:I23"/>
    <mergeCell ref="F24:I24"/>
    <mergeCell ref="D27:G27"/>
    <mergeCell ref="H27:I27"/>
    <mergeCell ref="F14:I14"/>
    <mergeCell ref="F15:I15"/>
    <mergeCell ref="F16:I16"/>
    <mergeCell ref="F17:I17"/>
    <mergeCell ref="F18:I18"/>
    <mergeCell ref="F19:I19"/>
    <mergeCell ref="J27:K27"/>
    <mergeCell ref="K14:L14"/>
    <mergeCell ref="K21:L21"/>
    <mergeCell ref="K22:L22"/>
    <mergeCell ref="K10:L10"/>
    <mergeCell ref="K11:L11"/>
    <mergeCell ref="K12:L12"/>
    <mergeCell ref="K13:L13"/>
    <mergeCell ref="K16:L16"/>
    <mergeCell ref="L27:L28"/>
    <mergeCell ref="K17:L17"/>
    <mergeCell ref="K18:L18"/>
    <mergeCell ref="K23:L23"/>
    <mergeCell ref="K24:L24"/>
    <mergeCell ref="K25:L25"/>
    <mergeCell ref="K15:L15"/>
    <mergeCell ref="K19:L19"/>
    <mergeCell ref="K20:L20"/>
    <mergeCell ref="F12:I12"/>
    <mergeCell ref="F25:I25"/>
    <mergeCell ref="F20:I20"/>
    <mergeCell ref="G61:K61"/>
    <mergeCell ref="G62:K62"/>
    <mergeCell ref="G63:K63"/>
    <mergeCell ref="G68:K68"/>
    <mergeCell ref="G69:K69"/>
    <mergeCell ref="G70:K70"/>
    <mergeCell ref="G43:K43"/>
    <mergeCell ref="G44:K44"/>
    <mergeCell ref="G45:K45"/>
    <mergeCell ref="G46:K46"/>
    <mergeCell ref="G47:K47"/>
    <mergeCell ref="G56:K56"/>
    <mergeCell ref="G49:K49"/>
    <mergeCell ref="G50:K50"/>
    <mergeCell ref="G51:K51"/>
    <mergeCell ref="G52:K52"/>
    <mergeCell ref="G48:K48"/>
    <mergeCell ref="G53:K53"/>
    <mergeCell ref="G54:K54"/>
    <mergeCell ref="G55:K55"/>
    <mergeCell ref="G57:K57"/>
    <mergeCell ref="G58:K58"/>
    <mergeCell ref="G59:K59"/>
    <mergeCell ref="G60:K60"/>
    <mergeCell ref="G71:K71"/>
    <mergeCell ref="G67:K67"/>
    <mergeCell ref="G64:K64"/>
    <mergeCell ref="G65:K65"/>
    <mergeCell ref="G66:K66"/>
    <mergeCell ref="G84:K84"/>
    <mergeCell ref="G80:K80"/>
    <mergeCell ref="G81:K81"/>
    <mergeCell ref="G82:K82"/>
    <mergeCell ref="G83:K83"/>
    <mergeCell ref="G72:K72"/>
    <mergeCell ref="G73:K73"/>
    <mergeCell ref="G74:K74"/>
    <mergeCell ref="G75:K75"/>
    <mergeCell ref="G76:K76"/>
    <mergeCell ref="G77:K77"/>
    <mergeCell ref="G78:K78"/>
    <mergeCell ref="G79:K79"/>
    <mergeCell ref="G94:K94"/>
    <mergeCell ref="G95:K95"/>
    <mergeCell ref="G100:K100"/>
    <mergeCell ref="G101:K101"/>
    <mergeCell ref="G96:K96"/>
    <mergeCell ref="G99:K99"/>
    <mergeCell ref="G88:K88"/>
    <mergeCell ref="G89:K89"/>
    <mergeCell ref="G90:K90"/>
    <mergeCell ref="G91:K91"/>
    <mergeCell ref="G92:K92"/>
    <mergeCell ref="G93:K93"/>
    <mergeCell ref="G97:K97"/>
    <mergeCell ref="G98:K98"/>
    <mergeCell ref="G109:K109"/>
    <mergeCell ref="G110:K110"/>
    <mergeCell ref="G111:K111"/>
    <mergeCell ref="G120:K120"/>
    <mergeCell ref="G121:K121"/>
    <mergeCell ref="G122:K122"/>
    <mergeCell ref="G112:K112"/>
    <mergeCell ref="G113:K113"/>
    <mergeCell ref="G114:K114"/>
    <mergeCell ref="G119:K119"/>
    <mergeCell ref="G135:K135"/>
    <mergeCell ref="G123:K123"/>
    <mergeCell ref="G124:K124"/>
    <mergeCell ref="G125:K125"/>
    <mergeCell ref="G136:K136"/>
    <mergeCell ref="G137:K137"/>
    <mergeCell ref="G126:K126"/>
    <mergeCell ref="G127:K127"/>
    <mergeCell ref="G132:K132"/>
    <mergeCell ref="G133:K133"/>
    <mergeCell ref="G134:K134"/>
  </mergeCells>
  <phoneticPr fontId="1"/>
  <dataValidations count="19">
    <dataValidation type="list" allowBlank="1" showInputMessage="1" showErrorMessage="1" sqref="D201:D243">
      <formula1>"ニホンアカガエル,ヤマアカガエル,エゾアカガエル,新卵塊無し,不明"</formula1>
    </dataValidation>
    <dataValidation type="whole" errorStyle="warning" imeMode="off" allowBlank="1" showInputMessage="1" showErrorMessage="1" errorTitle="入力エラー" error="新しく確認された卵塊数を半角数字で入力してください。" sqref="D43:F200">
      <formula1>0</formula1>
      <formula2>50000</formula2>
    </dataValidation>
    <dataValidation type="list" allowBlank="1" showInputMessage="1" sqref="D42:F42">
      <formula1>"ニホンアカガエル,ヤマアカガエル,エゾアカガエル,不明"</formula1>
    </dataValidation>
    <dataValidation type="list" errorStyle="warning" imeMode="off" allowBlank="1" showInputMessage="1" showErrorMessage="1" errorTitle="入力エラー" error="調査条件の欄には入力されていない調査月日です。" sqref="A43:A200">
      <formula1>調査年月日</formula1>
    </dataValidation>
    <dataValidation type="list" allowBlank="1" showInputMessage="1" sqref="B29:B38 B43:B200">
      <formula1>"A,B,C,D,E,F,G,H,I,J,K"</formula1>
    </dataValidation>
    <dataValidation type="list" errorStyle="warning" allowBlank="1" showErrorMessage="1" errorTitle="入力エラー" error="「○」か「×」を記入下さい。" sqref="D29:G38">
      <formula1>"○,×"</formula1>
    </dataValidation>
    <dataValidation type="list" errorStyle="warning" allowBlank="1" showErrorMessage="1" errorTitle="入力エラー" error="「無し」「一部」「全体」のいずれかを記入して下さい。" sqref="H29:H38">
      <formula1>"無し,一部,全体"</formula1>
    </dataValidation>
    <dataValidation type="list" errorStyle="warning" allowBlank="1" showErrorMessage="1" errorTitle="入力エラー" error="「無し」「一部」「全部」のいずれかを記入して下さい。" sqref="I29:I38">
      <formula1>"無し,一部,全部"</formula1>
    </dataValidation>
    <dataValidation type="list" errorStyle="warning" allowBlank="1" showErrorMessage="1" errorTitle="入力エラー" error="「いいえ」「一部」「大部分」のいずれかを入力して下さい" sqref="J29:J38">
      <formula1>"いいえ,一部,大部分"</formula1>
    </dataValidation>
    <dataValidation type="list" errorStyle="warning" allowBlank="1" showErrorMessage="1" errorTitle="入力エラー" error="「はい」か「いいえ」を選択して下さい" sqref="K29:K38">
      <formula1>"はい,いいえ"</formula1>
    </dataValidation>
    <dataValidation type="list" allowBlank="1" showInputMessage="1" showErrorMessage="1" errorTitle="入力エラー" error="「通常」もしくは「サンプリング法」と入力して下さい。" sqref="C29:C38">
      <formula1>"通常,サンプリング法"</formula1>
    </dataValidation>
    <dataValidation type="list" imeMode="off" allowBlank="1" showInputMessage="1" sqref="B3">
      <formula1>SiteID</formula1>
    </dataValidation>
    <dataValidation type="list" allowBlank="1" showInputMessage="1" sqref="B4">
      <formula1>SiteName</formula1>
    </dataValidation>
    <dataValidation type="list" errorStyle="warning" imeMode="halfAlpha" allowBlank="1" showErrorMessage="1" errorTitle="入力エラー" error="セルの右側の三角ボタンを押して表示される一覧から選択して下さい。" sqref="B5">
      <formula1>"11-12年,12-13年,13-14年,14-15年,15-16年,16-17年,17-18年,18-19年"</formula1>
    </dataValidation>
    <dataValidation type="list" errorStyle="warning" imeMode="off" showErrorMessage="1" errorTitle="入力エラー" error="調査日を「半角数字」で入力して下さい" sqref="C11:C25">
      <formula1>"1,2,3,4,5,6,7,8,9,10,11,12,13,14,15,16,17,18,19,20,21,22,23,24,25,26,27,28,29,30,31"</formula1>
    </dataValidation>
    <dataValidation type="list" errorStyle="warning" imeMode="off" showErrorMessage="1" errorTitle="入力エラー" error="調査月を「半角数字」で入力して下さい" sqref="B11:B25">
      <formula1>"1,2,3,4,5,6,7,8,9,10,11,12"</formula1>
    </dataValidation>
    <dataValidation type="whole" imeMode="off" allowBlank="1" showInputMessage="1" showErrorMessage="1" errorTitle="入力エラー" error="調査年度（西暦。年ではない）を半角で入力して下さい。" sqref="A11:A25">
      <formula1>1950</formula1>
      <formula2>2500</formula2>
    </dataValidation>
    <dataValidation type="time" errorStyle="warning" imeMode="off" allowBlank="1" showInputMessage="1" showErrorMessage="1" errorTitle="入力エラー" error="時刻（時：分）を半角で「14:26」のように入力して下さい。めんどくさくてごめんなさい！" sqref="D11:E25">
      <formula1>0</formula1>
      <formula2>0.999305555555556</formula2>
    </dataValidation>
    <dataValidation type="whole" errorStyle="warning" imeMode="off" allowBlank="1" showInputMessage="1" showErrorMessage="1" errorTitle="入力エラー" error="調査に参加した人数を半角数字で入力して下さい。" sqref="J11:J25">
      <formula1>0</formula1>
      <formula2>200</formula2>
    </dataValidation>
  </dataValidations>
  <pageMargins left="0.75" right="0.75" top="1" bottom="1" header="0.51200000000000001" footer="0.51200000000000001"/>
  <pageSetup paperSize="9" scale="5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W30" sqref="W30"/>
    </sheetView>
  </sheetViews>
  <sheetFormatPr defaultRowHeight="13.5" x14ac:dyDescent="0.15"/>
  <cols>
    <col min="1" max="1" width="17" customWidth="1"/>
    <col min="4" max="13" width="5" customWidth="1"/>
  </cols>
  <sheetData>
    <row r="1" spans="1:13" ht="33.75" customHeight="1" x14ac:dyDescent="0.15">
      <c r="A1" s="96"/>
    </row>
    <row r="2" spans="1:13" x14ac:dyDescent="0.15">
      <c r="A2" s="71"/>
      <c r="B2" s="3"/>
      <c r="C2" s="1"/>
      <c r="D2" s="151" t="s">
        <v>249</v>
      </c>
      <c r="E2" s="151"/>
      <c r="F2" s="151"/>
      <c r="G2" s="151"/>
      <c r="H2" s="151"/>
      <c r="I2" s="151"/>
      <c r="J2" s="151"/>
      <c r="K2" s="151"/>
      <c r="L2" s="151"/>
      <c r="M2" s="151"/>
    </row>
    <row r="3" spans="1:13" x14ac:dyDescent="0.15">
      <c r="A3" s="72" t="str">
        <f>入力フォーム!D42</f>
        <v>ニホンアカガエル</v>
      </c>
      <c r="B3" s="149" t="s">
        <v>18</v>
      </c>
      <c r="C3" s="150"/>
      <c r="D3" s="70" t="str">
        <f>IF(入力フォーム!B29&gt;0,入力フォーム!B29,"")</f>
        <v/>
      </c>
      <c r="E3" s="70" t="str">
        <f>IF(入力フォーム!B30&gt;0,入力フォーム!B30,"")</f>
        <v/>
      </c>
      <c r="F3" s="70" t="str">
        <f>IF(入力フォーム!B31&gt;0,入力フォーム!B31,"")</f>
        <v/>
      </c>
      <c r="G3" s="70" t="str">
        <f>IF(入力フォーム!B32&gt;0,入力フォーム!B32,"")</f>
        <v/>
      </c>
      <c r="H3" s="70" t="str">
        <f>IF(入力フォーム!B33&gt;0,入力フォーム!B33,"")</f>
        <v/>
      </c>
      <c r="I3" s="70" t="str">
        <f>IF(入力フォーム!B34&gt;0,入力フォーム!B34,"")</f>
        <v/>
      </c>
      <c r="J3" s="70" t="str">
        <f>IF(入力フォーム!B35&gt;0,入力フォーム!B35,"")</f>
        <v/>
      </c>
      <c r="K3" s="70" t="str">
        <f>IF(入力フォーム!B36&gt;0,入力フォーム!B36,"")</f>
        <v/>
      </c>
      <c r="L3" s="70" t="str">
        <f>IF(入力フォーム!B37&gt;0,入力フォーム!B37,"")</f>
        <v/>
      </c>
      <c r="M3" s="70" t="str">
        <f>IF(入力フォーム!B38&gt;0,入力フォーム!B38,"")</f>
        <v/>
      </c>
    </row>
    <row r="4" spans="1:13" ht="14.25" thickBot="1" x14ac:dyDescent="0.2">
      <c r="A4" s="20" t="s">
        <v>19</v>
      </c>
      <c r="B4" s="25" t="s">
        <v>15</v>
      </c>
      <c r="C4" s="26" t="s">
        <v>21</v>
      </c>
      <c r="D4" s="21" t="str">
        <f>IF(D3&lt;&gt;"",SUM(D5:D19),"")</f>
        <v/>
      </c>
      <c r="E4" s="21" t="str">
        <f t="shared" ref="E4:M4" si="0">IF(E3&lt;&gt;"",SUM(E5:E19),"")</f>
        <v/>
      </c>
      <c r="F4" s="21" t="str">
        <f t="shared" si="0"/>
        <v/>
      </c>
      <c r="G4" s="21" t="str">
        <f t="shared" si="0"/>
        <v/>
      </c>
      <c r="H4" s="21" t="str">
        <f t="shared" si="0"/>
        <v/>
      </c>
      <c r="I4" s="21" t="str">
        <f t="shared" si="0"/>
        <v/>
      </c>
      <c r="J4" s="21" t="str">
        <f t="shared" si="0"/>
        <v/>
      </c>
      <c r="K4" s="21" t="str">
        <f t="shared" si="0"/>
        <v/>
      </c>
      <c r="L4" s="21" t="str">
        <f t="shared" si="0"/>
        <v/>
      </c>
      <c r="M4" s="21" t="str">
        <f t="shared" si="0"/>
        <v/>
      </c>
    </row>
    <row r="5" spans="1:13" ht="14.25" thickTop="1" x14ac:dyDescent="0.15">
      <c r="A5" s="51" t="str">
        <f>IF(入力フォーム!M11&gt;0,入力フォーム!M11,"")</f>
        <v/>
      </c>
      <c r="B5" s="23" t="str">
        <f>IF(A5&lt;&gt;"",SUM(D5:M5),"")</f>
        <v/>
      </c>
      <c r="C5" s="24" t="str">
        <f>IF(A5&lt;&gt;"",B5,"")</f>
        <v/>
      </c>
      <c r="D5" s="22" t="str">
        <f>IF($A5&lt;&gt;"",IF(D$3&lt;&gt;"",SUMPRODUCT((入力フォーム!$A$43:$A$200=$A5)*(入力フォーム!$B$43:$B$200=D$3)*(入力フォーム!$D$43:$D$200)),""),"")</f>
        <v/>
      </c>
      <c r="E5" s="22" t="str">
        <f>IF($A5&lt;&gt;"",IF(E$3&lt;&gt;"",SUMPRODUCT((入力フォーム!$A$43:$A$200=$A5)*(入力フォーム!$B$43:$B$200=E$3)*(入力フォーム!$D$43:$D$200)),""),"")</f>
        <v/>
      </c>
      <c r="F5" s="22" t="str">
        <f>IF($A5&lt;&gt;"",IF(F$3&lt;&gt;"",SUMPRODUCT((入力フォーム!$A$43:$A$200=$A5)*(入力フォーム!$B$43:$B$200=F$3)*(入力フォーム!$D$43:$D$200)),""),"")</f>
        <v/>
      </c>
      <c r="G5" s="22" t="str">
        <f>IF($A5&lt;&gt;"",IF(G$3&lt;&gt;"",SUMPRODUCT((入力フォーム!$A$43:$A$200=$A5)*(入力フォーム!$B$43:$B$200=G$3)*(入力フォーム!$D$43:$D$200)),""),"")</f>
        <v/>
      </c>
      <c r="H5" s="22" t="str">
        <f>IF($A5&lt;&gt;"",IF(H$3&lt;&gt;"",SUMPRODUCT((入力フォーム!$A$43:$A$200=$A5)*(入力フォーム!$B$43:$B$200=H$3)*(入力フォーム!$D$43:$D$200)),""),"")</f>
        <v/>
      </c>
      <c r="I5" s="22" t="str">
        <f>IF($A5&lt;&gt;"",IF(I$3&lt;&gt;"",SUMPRODUCT((入力フォーム!$A$43:$A$200=$A5)*(入力フォーム!$B$43:$B$200=I$3)*(入力フォーム!$D$43:$D$200)),""),"")</f>
        <v/>
      </c>
      <c r="J5" s="22" t="str">
        <f>IF($A5&lt;&gt;"",IF(J$3&lt;&gt;"",SUMPRODUCT((入力フォーム!$A$43:$A$200=$A5)*(入力フォーム!$B$43:$B$200=J$3)*(入力フォーム!$D$43:$D$200)),""),"")</f>
        <v/>
      </c>
      <c r="K5" s="22" t="str">
        <f>IF($A5&lt;&gt;"",IF(K$3&lt;&gt;"",SUMPRODUCT((入力フォーム!$A$43:$A$200=$A5)*(入力フォーム!$B$43:$B$200=K$3)*(入力フォーム!$D$43:$D$200)),""),"")</f>
        <v/>
      </c>
      <c r="L5" s="22" t="str">
        <f>IF($A5&lt;&gt;"",IF(L$3&lt;&gt;"",SUMPRODUCT((入力フォーム!$A$43:$A$200=$A5)*(入力フォーム!$B$43:$B$200=L$3)*(入力フォーム!$D$43:$D$200)),""),"")</f>
        <v/>
      </c>
      <c r="M5" s="22" t="str">
        <f>IF($A5&lt;&gt;"",IF(M$3&lt;&gt;"",SUMPRODUCT((入力フォーム!$A$43:$A$200=$A5)*(入力フォーム!$B$43:$B$200=M$3)*(入力フォーム!$D$43:$D$200)),""),"")</f>
        <v/>
      </c>
    </row>
    <row r="6" spans="1:13" x14ac:dyDescent="0.15">
      <c r="A6" s="51" t="str">
        <f>IF(入力フォーム!M12&gt;0,入力フォーム!M12,"")</f>
        <v/>
      </c>
      <c r="B6" s="23" t="str">
        <f t="shared" ref="B6:B19" si="1">IF(A6&lt;&gt;"",SUM(D6:M6),"")</f>
        <v/>
      </c>
      <c r="C6" s="24" t="str">
        <f>IF(A6&lt;&gt;"",B6+C5,"")</f>
        <v/>
      </c>
      <c r="D6" s="22" t="str">
        <f>IF($A6&lt;&gt;"",IF(D$3&lt;&gt;"",SUMPRODUCT((入力フォーム!$A$43:$A$200=$A6)*(入力フォーム!$B$43:$B$200=D$3)*(入力フォーム!$D$43:$D$200)),""),"")</f>
        <v/>
      </c>
      <c r="E6" s="22" t="str">
        <f>IF($A6&lt;&gt;"",IF(E$3&lt;&gt;"",SUMPRODUCT((入力フォーム!$A$43:$A$200=$A6)*(入力フォーム!$B$43:$B$200=E$3)*(入力フォーム!$D$43:$D$200)),""),"")</f>
        <v/>
      </c>
      <c r="F6" s="22" t="str">
        <f>IF($A6&lt;&gt;"",IF(F$3&lt;&gt;"",SUMPRODUCT((入力フォーム!$A$43:$A$200=$A6)*(入力フォーム!$B$43:$B$200=F$3)*(入力フォーム!$D$43:$D$200)),""),"")</f>
        <v/>
      </c>
      <c r="G6" s="22" t="str">
        <f>IF($A6&lt;&gt;"",IF(G$3&lt;&gt;"",SUMPRODUCT((入力フォーム!$A$43:$A$200=$A6)*(入力フォーム!$B$43:$B$200=G$3)*(入力フォーム!$D$43:$D$200)),""),"")</f>
        <v/>
      </c>
      <c r="H6" s="22" t="str">
        <f>IF($A6&lt;&gt;"",IF(H$3&lt;&gt;"",SUMPRODUCT((入力フォーム!$A$43:$A$200=$A6)*(入力フォーム!$B$43:$B$200=H$3)*(入力フォーム!$D$43:$D$200)),""),"")</f>
        <v/>
      </c>
      <c r="I6" s="22" t="str">
        <f>IF($A6&lt;&gt;"",IF(I$3&lt;&gt;"",SUMPRODUCT((入力フォーム!$A$43:$A$200=$A6)*(入力フォーム!$B$43:$B$200=I$3)*(入力フォーム!$D$43:$D$200)),""),"")</f>
        <v/>
      </c>
      <c r="J6" s="22" t="str">
        <f>IF($A6&lt;&gt;"",IF(J$3&lt;&gt;"",SUMPRODUCT((入力フォーム!$A$43:$A$200=$A6)*(入力フォーム!$B$43:$B$200=J$3)*(入力フォーム!$D$43:$D$200)),""),"")</f>
        <v/>
      </c>
      <c r="K6" s="22" t="str">
        <f>IF($A6&lt;&gt;"",IF(K$3&lt;&gt;"",SUMPRODUCT((入力フォーム!$A$43:$A$200=$A6)*(入力フォーム!$B$43:$B$200=K$3)*(入力フォーム!$D$43:$D$200)),""),"")</f>
        <v/>
      </c>
      <c r="L6" s="22" t="str">
        <f>IF($A6&lt;&gt;"",IF(L$3&lt;&gt;"",SUMPRODUCT((入力フォーム!$A$43:$A$200=$A6)*(入力フォーム!$B$43:$B$200=L$3)*(入力フォーム!$D$43:$D$200)),""),"")</f>
        <v/>
      </c>
      <c r="M6" s="22" t="str">
        <f>IF($A6&lt;&gt;"",IF(M$3&lt;&gt;"",SUMPRODUCT((入力フォーム!$A$43:$A$200=$A6)*(入力フォーム!$B$43:$B$200=M$3)*(入力フォーム!$D$43:$D$200)),""),"")</f>
        <v/>
      </c>
    </row>
    <row r="7" spans="1:13" x14ac:dyDescent="0.15">
      <c r="A7" s="51" t="str">
        <f>IF(入力フォーム!M13&gt;0,入力フォーム!M13,"")</f>
        <v/>
      </c>
      <c r="B7" s="23" t="str">
        <f t="shared" si="1"/>
        <v/>
      </c>
      <c r="C7" s="24" t="str">
        <f t="shared" ref="C7:C19" si="2">IF(A7&lt;&gt;"",B7+C6,"")</f>
        <v/>
      </c>
      <c r="D7" s="22" t="str">
        <f>IF($A7&lt;&gt;"",IF(D$3&lt;&gt;"",SUMPRODUCT((入力フォーム!$A$43:$A$200=$A7)*(入力フォーム!$B$43:$B$200=D$3)*(入力フォーム!$D$43:$D$200)),""),"")</f>
        <v/>
      </c>
      <c r="E7" s="22" t="str">
        <f>IF($A7&lt;&gt;"",IF(E$3&lt;&gt;"",SUMPRODUCT((入力フォーム!$A$43:$A$200=$A7)*(入力フォーム!$B$43:$B$200=E$3)*(入力フォーム!$D$43:$D$200)),""),"")</f>
        <v/>
      </c>
      <c r="F7" s="22" t="str">
        <f>IF($A7&lt;&gt;"",IF(F$3&lt;&gt;"",SUMPRODUCT((入力フォーム!$A$43:$A$200=$A7)*(入力フォーム!$B$43:$B$200=F$3)*(入力フォーム!$D$43:$D$200)),""),"")</f>
        <v/>
      </c>
      <c r="G7" s="22" t="str">
        <f>IF($A7&lt;&gt;"",IF(G$3&lt;&gt;"",SUMPRODUCT((入力フォーム!$A$43:$A$200=$A7)*(入力フォーム!$B$43:$B$200=G$3)*(入力フォーム!$D$43:$D$200)),""),"")</f>
        <v/>
      </c>
      <c r="H7" s="22" t="str">
        <f>IF($A7&lt;&gt;"",IF(H$3&lt;&gt;"",SUMPRODUCT((入力フォーム!$A$43:$A$200=$A7)*(入力フォーム!$B$43:$B$200=H$3)*(入力フォーム!$D$43:$D$200)),""),"")</f>
        <v/>
      </c>
      <c r="I7" s="22" t="str">
        <f>IF($A7&lt;&gt;"",IF(I$3&lt;&gt;"",SUMPRODUCT((入力フォーム!$A$43:$A$200=$A7)*(入力フォーム!$B$43:$B$200=I$3)*(入力フォーム!$D$43:$D$200)),""),"")</f>
        <v/>
      </c>
      <c r="J7" s="22" t="str">
        <f>IF($A7&lt;&gt;"",IF(J$3&lt;&gt;"",SUMPRODUCT((入力フォーム!$A$43:$A$200=$A7)*(入力フォーム!$B$43:$B$200=J$3)*(入力フォーム!$D$43:$D$200)),""),"")</f>
        <v/>
      </c>
      <c r="K7" s="22" t="str">
        <f>IF($A7&lt;&gt;"",IF(K$3&lt;&gt;"",SUMPRODUCT((入力フォーム!$A$43:$A$200=$A7)*(入力フォーム!$B$43:$B$200=K$3)*(入力フォーム!$D$43:$D$200)),""),"")</f>
        <v/>
      </c>
      <c r="L7" s="22" t="str">
        <f>IF($A7&lt;&gt;"",IF(L$3&lt;&gt;"",SUMPRODUCT((入力フォーム!$A$43:$A$200=$A7)*(入力フォーム!$B$43:$B$200=L$3)*(入力フォーム!$D$43:$D$200)),""),"")</f>
        <v/>
      </c>
      <c r="M7" s="22" t="str">
        <f>IF($A7&lt;&gt;"",IF(M$3&lt;&gt;"",SUMPRODUCT((入力フォーム!$A$43:$A$200=$A7)*(入力フォーム!$B$43:$B$200=M$3)*(入力フォーム!$D$43:$D$200)),""),"")</f>
        <v/>
      </c>
    </row>
    <row r="8" spans="1:13" x14ac:dyDescent="0.15">
      <c r="A8" s="51" t="str">
        <f>IF(入力フォーム!M14&gt;0,入力フォーム!M14,"")</f>
        <v/>
      </c>
      <c r="B8" s="23" t="str">
        <f t="shared" si="1"/>
        <v/>
      </c>
      <c r="C8" s="24" t="str">
        <f t="shared" si="2"/>
        <v/>
      </c>
      <c r="D8" s="22" t="str">
        <f>IF($A8&lt;&gt;"",IF(D$3&lt;&gt;"",SUMPRODUCT((入力フォーム!$A$43:$A$200=$A8)*(入力フォーム!$B$43:$B$200=D$3)*(入力フォーム!$D$43:$D$200)),""),"")</f>
        <v/>
      </c>
      <c r="E8" s="22" t="str">
        <f>IF($A8&lt;&gt;"",IF(E$3&lt;&gt;"",SUMPRODUCT((入力フォーム!$A$43:$A$200=$A8)*(入力フォーム!$B$43:$B$200=E$3)*(入力フォーム!$D$43:$D$200)),""),"")</f>
        <v/>
      </c>
      <c r="F8" s="22" t="str">
        <f>IF($A8&lt;&gt;"",IF(F$3&lt;&gt;"",SUMPRODUCT((入力フォーム!$A$43:$A$200=$A8)*(入力フォーム!$B$43:$B$200=F$3)*(入力フォーム!$D$43:$D$200)),""),"")</f>
        <v/>
      </c>
      <c r="G8" s="22" t="str">
        <f>IF($A8&lt;&gt;"",IF(G$3&lt;&gt;"",SUMPRODUCT((入力フォーム!$A$43:$A$200=$A8)*(入力フォーム!$B$43:$B$200=G$3)*(入力フォーム!$D$43:$D$200)),""),"")</f>
        <v/>
      </c>
      <c r="H8" s="22" t="str">
        <f>IF($A8&lt;&gt;"",IF(H$3&lt;&gt;"",SUMPRODUCT((入力フォーム!$A$43:$A$200=$A8)*(入力フォーム!$B$43:$B$200=H$3)*(入力フォーム!$D$43:$D$200)),""),"")</f>
        <v/>
      </c>
      <c r="I8" s="22" t="str">
        <f>IF($A8&lt;&gt;"",IF(I$3&lt;&gt;"",SUMPRODUCT((入力フォーム!$A$43:$A$200=$A8)*(入力フォーム!$B$43:$B$200=I$3)*(入力フォーム!$D$43:$D$200)),""),"")</f>
        <v/>
      </c>
      <c r="J8" s="22" t="str">
        <f>IF($A8&lt;&gt;"",IF(J$3&lt;&gt;"",SUMPRODUCT((入力フォーム!$A$43:$A$200=$A8)*(入力フォーム!$B$43:$B$200=J$3)*(入力フォーム!$D$43:$D$200)),""),"")</f>
        <v/>
      </c>
      <c r="K8" s="22" t="str">
        <f>IF($A8&lt;&gt;"",IF(K$3&lt;&gt;"",SUMPRODUCT((入力フォーム!$A$43:$A$200=$A8)*(入力フォーム!$B$43:$B$200=K$3)*(入力フォーム!$D$43:$D$200)),""),"")</f>
        <v/>
      </c>
      <c r="L8" s="22" t="str">
        <f>IF($A8&lt;&gt;"",IF(L$3&lt;&gt;"",SUMPRODUCT((入力フォーム!$A$43:$A$200=$A8)*(入力フォーム!$B$43:$B$200=L$3)*(入力フォーム!$D$43:$D$200)),""),"")</f>
        <v/>
      </c>
      <c r="M8" s="22" t="str">
        <f>IF($A8&lt;&gt;"",IF(M$3&lt;&gt;"",SUMPRODUCT((入力フォーム!$A$43:$A$200=$A8)*(入力フォーム!$B$43:$B$200=M$3)*(入力フォーム!$D$43:$D$200)),""),"")</f>
        <v/>
      </c>
    </row>
    <row r="9" spans="1:13" x14ac:dyDescent="0.15">
      <c r="A9" s="51" t="str">
        <f>IF(入力フォーム!M15&gt;0,入力フォーム!M15,"")</f>
        <v/>
      </c>
      <c r="B9" s="23" t="str">
        <f t="shared" si="1"/>
        <v/>
      </c>
      <c r="C9" s="24" t="str">
        <f t="shared" si="2"/>
        <v/>
      </c>
      <c r="D9" s="22" t="str">
        <f>IF($A9&lt;&gt;"",IF(D$3&lt;&gt;"",SUMPRODUCT((入力フォーム!$A$43:$A$200=$A9)*(入力フォーム!$B$43:$B$200=D$3)*(入力フォーム!$D$43:$D$200)),""),"")</f>
        <v/>
      </c>
      <c r="E9" s="22" t="str">
        <f>IF($A9&lt;&gt;"",IF(E$3&lt;&gt;"",SUMPRODUCT((入力フォーム!$A$43:$A$200=$A9)*(入力フォーム!$B$43:$B$200=E$3)*(入力フォーム!$D$43:$D$200)),""),"")</f>
        <v/>
      </c>
      <c r="F9" s="22" t="str">
        <f>IF($A9&lt;&gt;"",IF(F$3&lt;&gt;"",SUMPRODUCT((入力フォーム!$A$43:$A$200=$A9)*(入力フォーム!$B$43:$B$200=F$3)*(入力フォーム!$D$43:$D$200)),""),"")</f>
        <v/>
      </c>
      <c r="G9" s="22" t="str">
        <f>IF($A9&lt;&gt;"",IF(G$3&lt;&gt;"",SUMPRODUCT((入力フォーム!$A$43:$A$200=$A9)*(入力フォーム!$B$43:$B$200=G$3)*(入力フォーム!$D$43:$D$200)),""),"")</f>
        <v/>
      </c>
      <c r="H9" s="22" t="str">
        <f>IF($A9&lt;&gt;"",IF(H$3&lt;&gt;"",SUMPRODUCT((入力フォーム!$A$43:$A$200=$A9)*(入力フォーム!$B$43:$B$200=H$3)*(入力フォーム!$D$43:$D$200)),""),"")</f>
        <v/>
      </c>
      <c r="I9" s="22" t="str">
        <f>IF($A9&lt;&gt;"",IF(I$3&lt;&gt;"",SUMPRODUCT((入力フォーム!$A$43:$A$200=$A9)*(入力フォーム!$B$43:$B$200=I$3)*(入力フォーム!$D$43:$D$200)),""),"")</f>
        <v/>
      </c>
      <c r="J9" s="22" t="str">
        <f>IF($A9&lt;&gt;"",IF(J$3&lt;&gt;"",SUMPRODUCT((入力フォーム!$A$43:$A$200=$A9)*(入力フォーム!$B$43:$B$200=J$3)*(入力フォーム!$D$43:$D$200)),""),"")</f>
        <v/>
      </c>
      <c r="K9" s="22" t="str">
        <f>IF($A9&lt;&gt;"",IF(K$3&lt;&gt;"",SUMPRODUCT((入力フォーム!$A$43:$A$200=$A9)*(入力フォーム!$B$43:$B$200=K$3)*(入力フォーム!$D$43:$D$200)),""),"")</f>
        <v/>
      </c>
      <c r="L9" s="22" t="str">
        <f>IF($A9&lt;&gt;"",IF(L$3&lt;&gt;"",SUMPRODUCT((入力フォーム!$A$43:$A$200=$A9)*(入力フォーム!$B$43:$B$200=L$3)*(入力フォーム!$D$43:$D$200)),""),"")</f>
        <v/>
      </c>
      <c r="M9" s="22" t="str">
        <f>IF($A9&lt;&gt;"",IF(M$3&lt;&gt;"",SUMPRODUCT((入力フォーム!$A$43:$A$200=$A9)*(入力フォーム!$B$43:$B$200=M$3)*(入力フォーム!$D$43:$D$200)),""),"")</f>
        <v/>
      </c>
    </row>
    <row r="10" spans="1:13" x14ac:dyDescent="0.15">
      <c r="A10" s="51" t="str">
        <f>IF(入力フォーム!M16&gt;0,入力フォーム!M16,"")</f>
        <v/>
      </c>
      <c r="B10" s="23" t="str">
        <f t="shared" si="1"/>
        <v/>
      </c>
      <c r="C10" s="24" t="str">
        <f t="shared" si="2"/>
        <v/>
      </c>
      <c r="D10" s="22" t="str">
        <f>IF($A10&lt;&gt;"",IF(D$3&lt;&gt;"",SUMPRODUCT((入力フォーム!$A$43:$A$200=$A10)*(入力フォーム!$B$43:$B$200=D$3)*(入力フォーム!$D$43:$D$200)),""),"")</f>
        <v/>
      </c>
      <c r="E10" s="22" t="str">
        <f>IF($A10&lt;&gt;"",IF(E$3&lt;&gt;"",SUMPRODUCT((入力フォーム!$A$43:$A$200=$A10)*(入力フォーム!$B$43:$B$200=E$3)*(入力フォーム!$D$43:$D$200)),""),"")</f>
        <v/>
      </c>
      <c r="F10" s="22" t="str">
        <f>IF($A10&lt;&gt;"",IF(F$3&lt;&gt;"",SUMPRODUCT((入力フォーム!$A$43:$A$200=$A10)*(入力フォーム!$B$43:$B$200=F$3)*(入力フォーム!$D$43:$D$200)),""),"")</f>
        <v/>
      </c>
      <c r="G10" s="22" t="str">
        <f>IF($A10&lt;&gt;"",IF(G$3&lt;&gt;"",SUMPRODUCT((入力フォーム!$A$43:$A$200=$A10)*(入力フォーム!$B$43:$B$200=G$3)*(入力フォーム!$D$43:$D$200)),""),"")</f>
        <v/>
      </c>
      <c r="H10" s="22" t="str">
        <f>IF($A10&lt;&gt;"",IF(H$3&lt;&gt;"",SUMPRODUCT((入力フォーム!$A$43:$A$200=$A10)*(入力フォーム!$B$43:$B$200=H$3)*(入力フォーム!$D$43:$D$200)),""),"")</f>
        <v/>
      </c>
      <c r="I10" s="22" t="str">
        <f>IF($A10&lt;&gt;"",IF(I$3&lt;&gt;"",SUMPRODUCT((入力フォーム!$A$43:$A$200=$A10)*(入力フォーム!$B$43:$B$200=I$3)*(入力フォーム!$D$43:$D$200)),""),"")</f>
        <v/>
      </c>
      <c r="J10" s="22" t="str">
        <f>IF($A10&lt;&gt;"",IF(J$3&lt;&gt;"",SUMPRODUCT((入力フォーム!$A$43:$A$200=$A10)*(入力フォーム!$B$43:$B$200=J$3)*(入力フォーム!$D$43:$D$200)),""),"")</f>
        <v/>
      </c>
      <c r="K10" s="22" t="str">
        <f>IF($A10&lt;&gt;"",IF(K$3&lt;&gt;"",SUMPRODUCT((入力フォーム!$A$43:$A$200=$A10)*(入力フォーム!$B$43:$B$200=K$3)*(入力フォーム!$D$43:$D$200)),""),"")</f>
        <v/>
      </c>
      <c r="L10" s="22" t="str">
        <f>IF($A10&lt;&gt;"",IF(L$3&lt;&gt;"",SUMPRODUCT((入力フォーム!$A$43:$A$200=$A10)*(入力フォーム!$B$43:$B$200=L$3)*(入力フォーム!$D$43:$D$200)),""),"")</f>
        <v/>
      </c>
      <c r="M10" s="22" t="str">
        <f>IF($A10&lt;&gt;"",IF(M$3&lt;&gt;"",SUMPRODUCT((入力フォーム!$A$43:$A$200=$A10)*(入力フォーム!$B$43:$B$200=M$3)*(入力フォーム!$D$43:$D$200)),""),"")</f>
        <v/>
      </c>
    </row>
    <row r="11" spans="1:13" x14ac:dyDescent="0.15">
      <c r="A11" s="51" t="str">
        <f>IF(入力フォーム!M17&gt;0,入力フォーム!M17,"")</f>
        <v/>
      </c>
      <c r="B11" s="23" t="str">
        <f t="shared" si="1"/>
        <v/>
      </c>
      <c r="C11" s="24" t="str">
        <f t="shared" si="2"/>
        <v/>
      </c>
      <c r="D11" s="22" t="str">
        <f>IF($A11&lt;&gt;"",IF(D$3&lt;&gt;"",SUMPRODUCT((入力フォーム!$A$43:$A$200=$A11)*(入力フォーム!$B$43:$B$200=D$3)*(入力フォーム!$D$43:$D$200)),""),"")</f>
        <v/>
      </c>
      <c r="E11" s="22" t="str">
        <f>IF($A11&lt;&gt;"",IF(E$3&lt;&gt;"",SUMPRODUCT((入力フォーム!$A$43:$A$200=$A11)*(入力フォーム!$B$43:$B$200=E$3)*(入力フォーム!$D$43:$D$200)),""),"")</f>
        <v/>
      </c>
      <c r="F11" s="22" t="str">
        <f>IF($A11&lt;&gt;"",IF(F$3&lt;&gt;"",SUMPRODUCT((入力フォーム!$A$43:$A$200=$A11)*(入力フォーム!$B$43:$B$200=F$3)*(入力フォーム!$D$43:$D$200)),""),"")</f>
        <v/>
      </c>
      <c r="G11" s="22" t="str">
        <f>IF($A11&lt;&gt;"",IF(G$3&lt;&gt;"",SUMPRODUCT((入力フォーム!$A$43:$A$200=$A11)*(入力フォーム!$B$43:$B$200=G$3)*(入力フォーム!$D$43:$D$200)),""),"")</f>
        <v/>
      </c>
      <c r="H11" s="22" t="str">
        <f>IF($A11&lt;&gt;"",IF(H$3&lt;&gt;"",SUMPRODUCT((入力フォーム!$A$43:$A$200=$A11)*(入力フォーム!$B$43:$B$200=H$3)*(入力フォーム!$D$43:$D$200)),""),"")</f>
        <v/>
      </c>
      <c r="I11" s="22" t="str">
        <f>IF($A11&lt;&gt;"",IF(I$3&lt;&gt;"",SUMPRODUCT((入力フォーム!$A$43:$A$200=$A11)*(入力フォーム!$B$43:$B$200=I$3)*(入力フォーム!$D$43:$D$200)),""),"")</f>
        <v/>
      </c>
      <c r="J11" s="22" t="str">
        <f>IF($A11&lt;&gt;"",IF(J$3&lt;&gt;"",SUMPRODUCT((入力フォーム!$A$43:$A$200=$A11)*(入力フォーム!$B$43:$B$200=J$3)*(入力フォーム!$D$43:$D$200)),""),"")</f>
        <v/>
      </c>
      <c r="K11" s="22" t="str">
        <f>IF($A11&lt;&gt;"",IF(K$3&lt;&gt;"",SUMPRODUCT((入力フォーム!$A$43:$A$200=$A11)*(入力フォーム!$B$43:$B$200=K$3)*(入力フォーム!$D$43:$D$200)),""),"")</f>
        <v/>
      </c>
      <c r="L11" s="22" t="str">
        <f>IF($A11&lt;&gt;"",IF(L$3&lt;&gt;"",SUMPRODUCT((入力フォーム!$A$43:$A$200=$A11)*(入力フォーム!$B$43:$B$200=L$3)*(入力フォーム!$D$43:$D$200)),""),"")</f>
        <v/>
      </c>
      <c r="M11" s="22" t="str">
        <f>IF($A11&lt;&gt;"",IF(M$3&lt;&gt;"",SUMPRODUCT((入力フォーム!$A$43:$A$200=$A11)*(入力フォーム!$B$43:$B$200=M$3)*(入力フォーム!$D$43:$D$200)),""),"")</f>
        <v/>
      </c>
    </row>
    <row r="12" spans="1:13" x14ac:dyDescent="0.15">
      <c r="A12" s="51" t="str">
        <f>IF(入力フォーム!M18&gt;0,入力フォーム!M18,"")</f>
        <v/>
      </c>
      <c r="B12" s="23" t="str">
        <f t="shared" si="1"/>
        <v/>
      </c>
      <c r="C12" s="24" t="str">
        <f t="shared" si="2"/>
        <v/>
      </c>
      <c r="D12" s="22" t="str">
        <f>IF($A12&lt;&gt;"",IF(D$3&lt;&gt;"",SUMPRODUCT((入力フォーム!$A$43:$A$200=$A12)*(入力フォーム!$B$43:$B$200=D$3)*(入力フォーム!$D$43:$D$200)),""),"")</f>
        <v/>
      </c>
      <c r="E12" s="22" t="str">
        <f>IF($A12&lt;&gt;"",IF(E$3&lt;&gt;"",SUMPRODUCT((入力フォーム!$A$43:$A$200=$A12)*(入力フォーム!$B$43:$B$200=E$3)*(入力フォーム!$D$43:$D$200)),""),"")</f>
        <v/>
      </c>
      <c r="F12" s="22" t="str">
        <f>IF($A12&lt;&gt;"",IF(F$3&lt;&gt;"",SUMPRODUCT((入力フォーム!$A$43:$A$200=$A12)*(入力フォーム!$B$43:$B$200=F$3)*(入力フォーム!$D$43:$D$200)),""),"")</f>
        <v/>
      </c>
      <c r="G12" s="22" t="str">
        <f>IF($A12&lt;&gt;"",IF(G$3&lt;&gt;"",SUMPRODUCT((入力フォーム!$A$43:$A$200=$A12)*(入力フォーム!$B$43:$B$200=G$3)*(入力フォーム!$D$43:$D$200)),""),"")</f>
        <v/>
      </c>
      <c r="H12" s="22" t="str">
        <f>IF($A12&lt;&gt;"",IF(H$3&lt;&gt;"",SUMPRODUCT((入力フォーム!$A$43:$A$200=$A12)*(入力フォーム!$B$43:$B$200=H$3)*(入力フォーム!$D$43:$D$200)),""),"")</f>
        <v/>
      </c>
      <c r="I12" s="22" t="str">
        <f>IF($A12&lt;&gt;"",IF(I$3&lt;&gt;"",SUMPRODUCT((入力フォーム!$A$43:$A$200=$A12)*(入力フォーム!$B$43:$B$200=I$3)*(入力フォーム!$D$43:$D$200)),""),"")</f>
        <v/>
      </c>
      <c r="J12" s="22" t="str">
        <f>IF($A12&lt;&gt;"",IF(J$3&lt;&gt;"",SUMPRODUCT((入力フォーム!$A$43:$A$200=$A12)*(入力フォーム!$B$43:$B$200=J$3)*(入力フォーム!$D$43:$D$200)),""),"")</f>
        <v/>
      </c>
      <c r="K12" s="22" t="str">
        <f>IF($A12&lt;&gt;"",IF(K$3&lt;&gt;"",SUMPRODUCT((入力フォーム!$A$43:$A$200=$A12)*(入力フォーム!$B$43:$B$200=K$3)*(入力フォーム!$D$43:$D$200)),""),"")</f>
        <v/>
      </c>
      <c r="L12" s="22" t="str">
        <f>IF($A12&lt;&gt;"",IF(L$3&lt;&gt;"",SUMPRODUCT((入力フォーム!$A$43:$A$200=$A12)*(入力フォーム!$B$43:$B$200=L$3)*(入力フォーム!$D$43:$D$200)),""),"")</f>
        <v/>
      </c>
      <c r="M12" s="22" t="str">
        <f>IF($A12&lt;&gt;"",IF(M$3&lt;&gt;"",SUMPRODUCT((入力フォーム!$A$43:$A$200=$A12)*(入力フォーム!$B$43:$B$200=M$3)*(入力フォーム!$D$43:$D$200)),""),"")</f>
        <v/>
      </c>
    </row>
    <row r="13" spans="1:13" x14ac:dyDescent="0.15">
      <c r="A13" s="51" t="str">
        <f>IF(入力フォーム!M19&gt;0,入力フォーム!M19,"")</f>
        <v/>
      </c>
      <c r="B13" s="23" t="str">
        <f t="shared" si="1"/>
        <v/>
      </c>
      <c r="C13" s="24" t="str">
        <f t="shared" si="2"/>
        <v/>
      </c>
      <c r="D13" s="22" t="str">
        <f>IF($A13&lt;&gt;"",IF(D$3&lt;&gt;"",SUMPRODUCT((入力フォーム!$A$43:$A$200=$A13)*(入力フォーム!$B$43:$B$200=D$3)*(入力フォーム!$D$43:$D$200)),""),"")</f>
        <v/>
      </c>
      <c r="E13" s="22" t="str">
        <f>IF($A13&lt;&gt;"",IF(E$3&lt;&gt;"",SUMPRODUCT((入力フォーム!$A$43:$A$200=$A13)*(入力フォーム!$B$43:$B$200=E$3)*(入力フォーム!$D$43:$D$200)),""),"")</f>
        <v/>
      </c>
      <c r="F13" s="22" t="str">
        <f>IF($A13&lt;&gt;"",IF(F$3&lt;&gt;"",SUMPRODUCT((入力フォーム!$A$43:$A$200=$A13)*(入力フォーム!$B$43:$B$200=F$3)*(入力フォーム!$D$43:$D$200)),""),"")</f>
        <v/>
      </c>
      <c r="G13" s="22" t="str">
        <f>IF($A13&lt;&gt;"",IF(G$3&lt;&gt;"",SUMPRODUCT((入力フォーム!$A$43:$A$200=$A13)*(入力フォーム!$B$43:$B$200=G$3)*(入力フォーム!$D$43:$D$200)),""),"")</f>
        <v/>
      </c>
      <c r="H13" s="22" t="str">
        <f>IF($A13&lt;&gt;"",IF(H$3&lt;&gt;"",SUMPRODUCT((入力フォーム!$A$43:$A$200=$A13)*(入力フォーム!$B$43:$B$200=H$3)*(入力フォーム!$D$43:$D$200)),""),"")</f>
        <v/>
      </c>
      <c r="I13" s="22" t="str">
        <f>IF($A13&lt;&gt;"",IF(I$3&lt;&gt;"",SUMPRODUCT((入力フォーム!$A$43:$A$200=$A13)*(入力フォーム!$B$43:$B$200=I$3)*(入力フォーム!$D$43:$D$200)),""),"")</f>
        <v/>
      </c>
      <c r="J13" s="22" t="str">
        <f>IF($A13&lt;&gt;"",IF(J$3&lt;&gt;"",SUMPRODUCT((入力フォーム!$A$43:$A$200=$A13)*(入力フォーム!$B$43:$B$200=J$3)*(入力フォーム!$D$43:$D$200)),""),"")</f>
        <v/>
      </c>
      <c r="K13" s="22" t="str">
        <f>IF($A13&lt;&gt;"",IF(K$3&lt;&gt;"",SUMPRODUCT((入力フォーム!$A$43:$A$200=$A13)*(入力フォーム!$B$43:$B$200=K$3)*(入力フォーム!$D$43:$D$200)),""),"")</f>
        <v/>
      </c>
      <c r="L13" s="22" t="str">
        <f>IF($A13&lt;&gt;"",IF(L$3&lt;&gt;"",SUMPRODUCT((入力フォーム!$A$43:$A$200=$A13)*(入力フォーム!$B$43:$B$200=L$3)*(入力フォーム!$D$43:$D$200)),""),"")</f>
        <v/>
      </c>
      <c r="M13" s="22" t="str">
        <f>IF($A13&lt;&gt;"",IF(M$3&lt;&gt;"",SUMPRODUCT((入力フォーム!$A$43:$A$200=$A13)*(入力フォーム!$B$43:$B$200=M$3)*(入力フォーム!$D$43:$D$200)),""),"")</f>
        <v/>
      </c>
    </row>
    <row r="14" spans="1:13" x14ac:dyDescent="0.15">
      <c r="A14" s="51" t="str">
        <f>IF(入力フォーム!M20&gt;0,入力フォーム!M20,"")</f>
        <v/>
      </c>
      <c r="B14" s="23" t="str">
        <f t="shared" si="1"/>
        <v/>
      </c>
      <c r="C14" s="24" t="str">
        <f t="shared" si="2"/>
        <v/>
      </c>
      <c r="D14" s="22" t="str">
        <f>IF($A14&lt;&gt;"",IF(D$3&lt;&gt;"",SUMPRODUCT((入力フォーム!$A$43:$A$200=$A14)*(入力フォーム!$B$43:$B$200=D$3)*(入力フォーム!$D$43:$D$200)),""),"")</f>
        <v/>
      </c>
      <c r="E14" s="22" t="str">
        <f>IF($A14&lt;&gt;"",IF(E$3&lt;&gt;"",SUMPRODUCT((入力フォーム!$A$43:$A$200=$A14)*(入力フォーム!$B$43:$B$200=E$3)*(入力フォーム!$D$43:$D$200)),""),"")</f>
        <v/>
      </c>
      <c r="F14" s="22" t="str">
        <f>IF($A14&lt;&gt;"",IF(F$3&lt;&gt;"",SUMPRODUCT((入力フォーム!$A$43:$A$200=$A14)*(入力フォーム!$B$43:$B$200=F$3)*(入力フォーム!$D$43:$D$200)),""),"")</f>
        <v/>
      </c>
      <c r="G14" s="22" t="str">
        <f>IF($A14&lt;&gt;"",IF(G$3&lt;&gt;"",SUMPRODUCT((入力フォーム!$A$43:$A$200=$A14)*(入力フォーム!$B$43:$B$200=G$3)*(入力フォーム!$D$43:$D$200)),""),"")</f>
        <v/>
      </c>
      <c r="H14" s="22" t="str">
        <f>IF($A14&lt;&gt;"",IF(H$3&lt;&gt;"",SUMPRODUCT((入力フォーム!$A$43:$A$200=$A14)*(入力フォーム!$B$43:$B$200=H$3)*(入力フォーム!$D$43:$D$200)),""),"")</f>
        <v/>
      </c>
      <c r="I14" s="22" t="str">
        <f>IF($A14&lt;&gt;"",IF(I$3&lt;&gt;"",SUMPRODUCT((入力フォーム!$A$43:$A$200=$A14)*(入力フォーム!$B$43:$B$200=I$3)*(入力フォーム!$D$43:$D$200)),""),"")</f>
        <v/>
      </c>
      <c r="J14" s="22" t="str">
        <f>IF($A14&lt;&gt;"",IF(J$3&lt;&gt;"",SUMPRODUCT((入力フォーム!$A$43:$A$200=$A14)*(入力フォーム!$B$43:$B$200=J$3)*(入力フォーム!$D$43:$D$200)),""),"")</f>
        <v/>
      </c>
      <c r="K14" s="22" t="str">
        <f>IF($A14&lt;&gt;"",IF(K$3&lt;&gt;"",SUMPRODUCT((入力フォーム!$A$43:$A$200=$A14)*(入力フォーム!$B$43:$B$200=K$3)*(入力フォーム!$D$43:$D$200)),""),"")</f>
        <v/>
      </c>
      <c r="L14" s="22" t="str">
        <f>IF($A14&lt;&gt;"",IF(L$3&lt;&gt;"",SUMPRODUCT((入力フォーム!$A$43:$A$200=$A14)*(入力フォーム!$B$43:$B$200=L$3)*(入力フォーム!$D$43:$D$200)),""),"")</f>
        <v/>
      </c>
      <c r="M14" s="22" t="str">
        <f>IF($A14&lt;&gt;"",IF(M$3&lt;&gt;"",SUMPRODUCT((入力フォーム!$A$43:$A$200=$A14)*(入力フォーム!$B$43:$B$200=M$3)*(入力フォーム!$D$43:$D$200)),""),"")</f>
        <v/>
      </c>
    </row>
    <row r="15" spans="1:13" x14ac:dyDescent="0.15">
      <c r="A15" s="51" t="str">
        <f>IF(入力フォーム!M21&gt;0,入力フォーム!M21,"")</f>
        <v/>
      </c>
      <c r="B15" s="23" t="str">
        <f t="shared" si="1"/>
        <v/>
      </c>
      <c r="C15" s="24" t="str">
        <f t="shared" si="2"/>
        <v/>
      </c>
      <c r="D15" s="22" t="str">
        <f>IF($A15&lt;&gt;"",IF(D$3&lt;&gt;"",SUMPRODUCT((入力フォーム!$A$43:$A$200=$A15)*(入力フォーム!$B$43:$B$200=D$3)*(入力フォーム!$D$43:$D$200)),""),"")</f>
        <v/>
      </c>
      <c r="E15" s="22" t="str">
        <f>IF($A15&lt;&gt;"",IF(E$3&lt;&gt;"",SUMPRODUCT((入力フォーム!$A$43:$A$200=$A15)*(入力フォーム!$B$43:$B$200=E$3)*(入力フォーム!$D$43:$D$200)),""),"")</f>
        <v/>
      </c>
      <c r="F15" s="22" t="str">
        <f>IF($A15&lt;&gt;"",IF(F$3&lt;&gt;"",SUMPRODUCT((入力フォーム!$A$43:$A$200=$A15)*(入力フォーム!$B$43:$B$200=F$3)*(入力フォーム!$D$43:$D$200)),""),"")</f>
        <v/>
      </c>
      <c r="G15" s="22" t="str">
        <f>IF($A15&lt;&gt;"",IF(G$3&lt;&gt;"",SUMPRODUCT((入力フォーム!$A$43:$A$200=$A15)*(入力フォーム!$B$43:$B$200=G$3)*(入力フォーム!$D$43:$D$200)),""),"")</f>
        <v/>
      </c>
      <c r="H15" s="22" t="str">
        <f>IF($A15&lt;&gt;"",IF(H$3&lt;&gt;"",SUMPRODUCT((入力フォーム!$A$43:$A$200=$A15)*(入力フォーム!$B$43:$B$200=H$3)*(入力フォーム!$D$43:$D$200)),""),"")</f>
        <v/>
      </c>
      <c r="I15" s="22" t="str">
        <f>IF($A15&lt;&gt;"",IF(I$3&lt;&gt;"",SUMPRODUCT((入力フォーム!$A$43:$A$200=$A15)*(入力フォーム!$B$43:$B$200=I$3)*(入力フォーム!$D$43:$D$200)),""),"")</f>
        <v/>
      </c>
      <c r="J15" s="22" t="str">
        <f>IF($A15&lt;&gt;"",IF(J$3&lt;&gt;"",SUMPRODUCT((入力フォーム!$A$43:$A$200=$A15)*(入力フォーム!$B$43:$B$200=J$3)*(入力フォーム!$D$43:$D$200)),""),"")</f>
        <v/>
      </c>
      <c r="K15" s="22" t="str">
        <f>IF($A15&lt;&gt;"",IF(K$3&lt;&gt;"",SUMPRODUCT((入力フォーム!$A$43:$A$200=$A15)*(入力フォーム!$B$43:$B$200=K$3)*(入力フォーム!$D$43:$D$200)),""),"")</f>
        <v/>
      </c>
      <c r="L15" s="22" t="str">
        <f>IF($A15&lt;&gt;"",IF(L$3&lt;&gt;"",SUMPRODUCT((入力フォーム!$A$43:$A$200=$A15)*(入力フォーム!$B$43:$B$200=L$3)*(入力フォーム!$D$43:$D$200)),""),"")</f>
        <v/>
      </c>
      <c r="M15" s="22" t="str">
        <f>IF($A15&lt;&gt;"",IF(M$3&lt;&gt;"",SUMPRODUCT((入力フォーム!$A$43:$A$200=$A15)*(入力フォーム!$B$43:$B$200=M$3)*(入力フォーム!$D$43:$D$200)),""),"")</f>
        <v/>
      </c>
    </row>
    <row r="16" spans="1:13" x14ac:dyDescent="0.15">
      <c r="A16" s="51" t="str">
        <f>IF(入力フォーム!M22&gt;0,入力フォーム!M22,"")</f>
        <v/>
      </c>
      <c r="B16" s="23" t="str">
        <f t="shared" si="1"/>
        <v/>
      </c>
      <c r="C16" s="24" t="str">
        <f t="shared" si="2"/>
        <v/>
      </c>
      <c r="D16" s="22" t="str">
        <f>IF($A16&lt;&gt;"",IF(D$3&lt;&gt;"",SUMPRODUCT((入力フォーム!$A$43:$A$200=$A16)*(入力フォーム!$B$43:$B$200=D$3)*(入力フォーム!$D$43:$D$200)),""),"")</f>
        <v/>
      </c>
      <c r="E16" s="22" t="str">
        <f>IF($A16&lt;&gt;"",IF(E$3&lt;&gt;"",SUMPRODUCT((入力フォーム!$A$43:$A$200=$A16)*(入力フォーム!$B$43:$B$200=E$3)*(入力フォーム!$D$43:$D$200)),""),"")</f>
        <v/>
      </c>
      <c r="F16" s="22" t="str">
        <f>IF($A16&lt;&gt;"",IF(F$3&lt;&gt;"",SUMPRODUCT((入力フォーム!$A$43:$A$200=$A16)*(入力フォーム!$B$43:$B$200=F$3)*(入力フォーム!$D$43:$D$200)),""),"")</f>
        <v/>
      </c>
      <c r="G16" s="22" t="str">
        <f>IF($A16&lt;&gt;"",IF(G$3&lt;&gt;"",SUMPRODUCT((入力フォーム!$A$43:$A$200=$A16)*(入力フォーム!$B$43:$B$200=G$3)*(入力フォーム!$D$43:$D$200)),""),"")</f>
        <v/>
      </c>
      <c r="H16" s="22" t="str">
        <f>IF($A16&lt;&gt;"",IF(H$3&lt;&gt;"",SUMPRODUCT((入力フォーム!$A$43:$A$200=$A16)*(入力フォーム!$B$43:$B$200=H$3)*(入力フォーム!$D$43:$D$200)),""),"")</f>
        <v/>
      </c>
      <c r="I16" s="22" t="str">
        <f>IF($A16&lt;&gt;"",IF(I$3&lt;&gt;"",SUMPRODUCT((入力フォーム!$A$43:$A$200=$A16)*(入力フォーム!$B$43:$B$200=I$3)*(入力フォーム!$D$43:$D$200)),""),"")</f>
        <v/>
      </c>
      <c r="J16" s="22" t="str">
        <f>IF($A16&lt;&gt;"",IF(J$3&lt;&gt;"",SUMPRODUCT((入力フォーム!$A$43:$A$200=$A16)*(入力フォーム!$B$43:$B$200=J$3)*(入力フォーム!$D$43:$D$200)),""),"")</f>
        <v/>
      </c>
      <c r="K16" s="22" t="str">
        <f>IF($A16&lt;&gt;"",IF(K$3&lt;&gt;"",SUMPRODUCT((入力フォーム!$A$43:$A$200=$A16)*(入力フォーム!$B$43:$B$200=K$3)*(入力フォーム!$D$43:$D$200)),""),"")</f>
        <v/>
      </c>
      <c r="L16" s="22" t="str">
        <f>IF($A16&lt;&gt;"",IF(L$3&lt;&gt;"",SUMPRODUCT((入力フォーム!$A$43:$A$200=$A16)*(入力フォーム!$B$43:$B$200=L$3)*(入力フォーム!$D$43:$D$200)),""),"")</f>
        <v/>
      </c>
      <c r="M16" s="22" t="str">
        <f>IF($A16&lt;&gt;"",IF(M$3&lt;&gt;"",SUMPRODUCT((入力フォーム!$A$43:$A$200=$A16)*(入力フォーム!$B$43:$B$200=M$3)*(入力フォーム!$D$43:$D$200)),""),"")</f>
        <v/>
      </c>
    </row>
    <row r="17" spans="1:13" x14ac:dyDescent="0.15">
      <c r="A17" s="51" t="str">
        <f>IF(入力フォーム!M23&gt;0,入力フォーム!M23,"")</f>
        <v/>
      </c>
      <c r="B17" s="23" t="str">
        <f t="shared" si="1"/>
        <v/>
      </c>
      <c r="C17" s="24" t="str">
        <f t="shared" si="2"/>
        <v/>
      </c>
      <c r="D17" s="22" t="str">
        <f>IF($A17&lt;&gt;"",IF(D$3&lt;&gt;"",SUMPRODUCT((入力フォーム!$A$43:$A$200=$A17)*(入力フォーム!$B$43:$B$200=D$3)*(入力フォーム!$D$43:$D$200)),""),"")</f>
        <v/>
      </c>
      <c r="E17" s="22" t="str">
        <f>IF($A17&lt;&gt;"",IF(E$3&lt;&gt;"",SUMPRODUCT((入力フォーム!$A$43:$A$200=$A17)*(入力フォーム!$B$43:$B$200=E$3)*(入力フォーム!$D$43:$D$200)),""),"")</f>
        <v/>
      </c>
      <c r="F17" s="22" t="str">
        <f>IF($A17&lt;&gt;"",IF(F$3&lt;&gt;"",SUMPRODUCT((入力フォーム!$A$43:$A$200=$A17)*(入力フォーム!$B$43:$B$200=F$3)*(入力フォーム!$D$43:$D$200)),""),"")</f>
        <v/>
      </c>
      <c r="G17" s="22" t="str">
        <f>IF($A17&lt;&gt;"",IF(G$3&lt;&gt;"",SUMPRODUCT((入力フォーム!$A$43:$A$200=$A17)*(入力フォーム!$B$43:$B$200=G$3)*(入力フォーム!$D$43:$D$200)),""),"")</f>
        <v/>
      </c>
      <c r="H17" s="22" t="str">
        <f>IF($A17&lt;&gt;"",IF(H$3&lt;&gt;"",SUMPRODUCT((入力フォーム!$A$43:$A$200=$A17)*(入力フォーム!$B$43:$B$200=H$3)*(入力フォーム!$D$43:$D$200)),""),"")</f>
        <v/>
      </c>
      <c r="I17" s="22" t="str">
        <f>IF($A17&lt;&gt;"",IF(I$3&lt;&gt;"",SUMPRODUCT((入力フォーム!$A$43:$A$200=$A17)*(入力フォーム!$B$43:$B$200=I$3)*(入力フォーム!$D$43:$D$200)),""),"")</f>
        <v/>
      </c>
      <c r="J17" s="22" t="str">
        <f>IF($A17&lt;&gt;"",IF(J$3&lt;&gt;"",SUMPRODUCT((入力フォーム!$A$43:$A$200=$A17)*(入力フォーム!$B$43:$B$200=J$3)*(入力フォーム!$D$43:$D$200)),""),"")</f>
        <v/>
      </c>
      <c r="K17" s="22" t="str">
        <f>IF($A17&lt;&gt;"",IF(K$3&lt;&gt;"",SUMPRODUCT((入力フォーム!$A$43:$A$200=$A17)*(入力フォーム!$B$43:$B$200=K$3)*(入力フォーム!$D$43:$D$200)),""),"")</f>
        <v/>
      </c>
      <c r="L17" s="22" t="str">
        <f>IF($A17&lt;&gt;"",IF(L$3&lt;&gt;"",SUMPRODUCT((入力フォーム!$A$43:$A$200=$A17)*(入力フォーム!$B$43:$B$200=L$3)*(入力フォーム!$D$43:$D$200)),""),"")</f>
        <v/>
      </c>
      <c r="M17" s="22" t="str">
        <f>IF($A17&lt;&gt;"",IF(M$3&lt;&gt;"",SUMPRODUCT((入力フォーム!$A$43:$A$200=$A17)*(入力フォーム!$B$43:$B$200=M$3)*(入力フォーム!$D$43:$D$200)),""),"")</f>
        <v/>
      </c>
    </row>
    <row r="18" spans="1:13" x14ac:dyDescent="0.15">
      <c r="A18" s="51" t="str">
        <f>IF(入力フォーム!M24&gt;0,入力フォーム!M24,"")</f>
        <v/>
      </c>
      <c r="B18" s="23" t="str">
        <f t="shared" si="1"/>
        <v/>
      </c>
      <c r="C18" s="24" t="str">
        <f t="shared" si="2"/>
        <v/>
      </c>
      <c r="D18" s="22" t="str">
        <f>IF($A18&lt;&gt;"",IF(D$3&lt;&gt;"",SUMPRODUCT((入力フォーム!$A$43:$A$200=$A18)*(入力フォーム!$B$43:$B$200=D$3)*(入力フォーム!$D$43:$D$200)),""),"")</f>
        <v/>
      </c>
      <c r="E18" s="22" t="str">
        <f>IF($A18&lt;&gt;"",IF(E$3&lt;&gt;"",SUMPRODUCT((入力フォーム!$A$43:$A$200=$A18)*(入力フォーム!$B$43:$B$200=E$3)*(入力フォーム!$D$43:$D$200)),""),"")</f>
        <v/>
      </c>
      <c r="F18" s="22" t="str">
        <f>IF($A18&lt;&gt;"",IF(F$3&lt;&gt;"",SUMPRODUCT((入力フォーム!$A$43:$A$200=$A18)*(入力フォーム!$B$43:$B$200=F$3)*(入力フォーム!$D$43:$D$200)),""),"")</f>
        <v/>
      </c>
      <c r="G18" s="22" t="str">
        <f>IF($A18&lt;&gt;"",IF(G$3&lt;&gt;"",SUMPRODUCT((入力フォーム!$A$43:$A$200=$A18)*(入力フォーム!$B$43:$B$200=G$3)*(入力フォーム!$D$43:$D$200)),""),"")</f>
        <v/>
      </c>
      <c r="H18" s="22" t="str">
        <f>IF($A18&lt;&gt;"",IF(H$3&lt;&gt;"",SUMPRODUCT((入力フォーム!$A$43:$A$200=$A18)*(入力フォーム!$B$43:$B$200=H$3)*(入力フォーム!$D$43:$D$200)),""),"")</f>
        <v/>
      </c>
      <c r="I18" s="22" t="str">
        <f>IF($A18&lt;&gt;"",IF(I$3&lt;&gt;"",SUMPRODUCT((入力フォーム!$A$43:$A$200=$A18)*(入力フォーム!$B$43:$B$200=I$3)*(入力フォーム!$D$43:$D$200)),""),"")</f>
        <v/>
      </c>
      <c r="J18" s="22" t="str">
        <f>IF($A18&lt;&gt;"",IF(J$3&lt;&gt;"",SUMPRODUCT((入力フォーム!$A$43:$A$200=$A18)*(入力フォーム!$B$43:$B$200=J$3)*(入力フォーム!$D$43:$D$200)),""),"")</f>
        <v/>
      </c>
      <c r="K18" s="22" t="str">
        <f>IF($A18&lt;&gt;"",IF(K$3&lt;&gt;"",SUMPRODUCT((入力フォーム!$A$43:$A$200=$A18)*(入力フォーム!$B$43:$B$200=K$3)*(入力フォーム!$D$43:$D$200)),""),"")</f>
        <v/>
      </c>
      <c r="L18" s="22" t="str">
        <f>IF($A18&lt;&gt;"",IF(L$3&lt;&gt;"",SUMPRODUCT((入力フォーム!$A$43:$A$200=$A18)*(入力フォーム!$B$43:$B$200=L$3)*(入力フォーム!$D$43:$D$200)),""),"")</f>
        <v/>
      </c>
      <c r="M18" s="22" t="str">
        <f>IF($A18&lt;&gt;"",IF(M$3&lt;&gt;"",SUMPRODUCT((入力フォーム!$A$43:$A$200=$A18)*(入力フォーム!$B$43:$B$200=M$3)*(入力フォーム!$D$43:$D$200)),""),"")</f>
        <v/>
      </c>
    </row>
    <row r="19" spans="1:13" x14ac:dyDescent="0.15">
      <c r="A19" s="51" t="str">
        <f>IF(入力フォーム!M25&gt;0,入力フォーム!M25,"")</f>
        <v/>
      </c>
      <c r="B19" s="23" t="str">
        <f t="shared" si="1"/>
        <v/>
      </c>
      <c r="C19" s="24" t="str">
        <f t="shared" si="2"/>
        <v/>
      </c>
      <c r="D19" s="22" t="str">
        <f>IF($A19&lt;&gt;"",IF(D$3&lt;&gt;"",SUMPRODUCT((入力フォーム!$A$43:$A$200=$A19)*(入力フォーム!$B$43:$B$200=D$3)*(入力フォーム!$D$43:$D$200)),""),"")</f>
        <v/>
      </c>
      <c r="E19" s="22" t="str">
        <f>IF($A19&lt;&gt;"",IF(E$3&lt;&gt;"",SUMPRODUCT((入力フォーム!$A$43:$A$200=$A19)*(入力フォーム!$B$43:$B$200=E$3)*(入力フォーム!$D$43:$D$200)),""),"")</f>
        <v/>
      </c>
      <c r="F19" s="22" t="str">
        <f>IF($A19&lt;&gt;"",IF(F$3&lt;&gt;"",SUMPRODUCT((入力フォーム!$A$43:$A$200=$A19)*(入力フォーム!$B$43:$B$200=F$3)*(入力フォーム!$D$43:$D$200)),""),"")</f>
        <v/>
      </c>
      <c r="G19" s="22" t="str">
        <f>IF($A19&lt;&gt;"",IF(G$3&lt;&gt;"",SUMPRODUCT((入力フォーム!$A$43:$A$200=$A19)*(入力フォーム!$B$43:$B$200=G$3)*(入力フォーム!$D$43:$D$200)),""),"")</f>
        <v/>
      </c>
      <c r="H19" s="22" t="str">
        <f>IF($A19&lt;&gt;"",IF(H$3&lt;&gt;"",SUMPRODUCT((入力フォーム!$A$43:$A$200=$A19)*(入力フォーム!$B$43:$B$200=H$3)*(入力フォーム!$D$43:$D$200)),""),"")</f>
        <v/>
      </c>
      <c r="I19" s="22" t="str">
        <f>IF($A19&lt;&gt;"",IF(I$3&lt;&gt;"",SUMPRODUCT((入力フォーム!$A$43:$A$200=$A19)*(入力フォーム!$B$43:$B$200=I$3)*(入力フォーム!$D$43:$D$200)),""),"")</f>
        <v/>
      </c>
      <c r="J19" s="22" t="str">
        <f>IF($A19&lt;&gt;"",IF(J$3&lt;&gt;"",SUMPRODUCT((入力フォーム!$A$43:$A$200=$A19)*(入力フォーム!$B$43:$B$200=J$3)*(入力フォーム!$D$43:$D$200)),""),"")</f>
        <v/>
      </c>
      <c r="K19" s="22" t="str">
        <f>IF($A19&lt;&gt;"",IF(K$3&lt;&gt;"",SUMPRODUCT((入力フォーム!$A$43:$A$200=$A19)*(入力フォーム!$B$43:$B$200=K$3)*(入力フォーム!$D$43:$D$200)),""),"")</f>
        <v/>
      </c>
      <c r="L19" s="22" t="str">
        <f>IF($A19&lt;&gt;"",IF(L$3&lt;&gt;"",SUMPRODUCT((入力フォーム!$A$43:$A$200=$A19)*(入力フォーム!$B$43:$B$200=L$3)*(入力フォーム!$D$43:$D$200)),""),"")</f>
        <v/>
      </c>
      <c r="M19" s="22" t="str">
        <f>IF($A19&lt;&gt;"",IF(M$3&lt;&gt;"",SUMPRODUCT((入力フォーム!$A$43:$A$200=$A19)*(入力フォーム!$B$43:$B$200=M$3)*(入力フォーム!$D$43:$D$200)),""),"")</f>
        <v/>
      </c>
    </row>
    <row r="21" spans="1:13" x14ac:dyDescent="0.15">
      <c r="A21" s="71"/>
      <c r="B21" s="3"/>
      <c r="C21" s="1"/>
      <c r="D21" s="151" t="s">
        <v>249</v>
      </c>
      <c r="E21" s="151"/>
      <c r="F21" s="151"/>
      <c r="G21" s="151"/>
      <c r="H21" s="151"/>
      <c r="I21" s="151"/>
      <c r="J21" s="151"/>
      <c r="K21" s="151"/>
      <c r="L21" s="151"/>
      <c r="M21" s="151"/>
    </row>
    <row r="22" spans="1:13" x14ac:dyDescent="0.15">
      <c r="A22" s="72" t="str">
        <f>入力フォーム!E42</f>
        <v>ヤマアカガエル</v>
      </c>
      <c r="B22" s="149" t="s">
        <v>18</v>
      </c>
      <c r="C22" s="150"/>
      <c r="D22" s="70" t="str">
        <f>IF(入力フォーム!B29&gt;0,入力フォーム!B29,"")</f>
        <v/>
      </c>
      <c r="E22" s="70" t="str">
        <f>IF(入力フォーム!B30&gt;0,入力フォーム!B30,"")</f>
        <v/>
      </c>
      <c r="F22" s="70" t="str">
        <f>IF(入力フォーム!B31&gt;0,入力フォーム!B31,"")</f>
        <v/>
      </c>
      <c r="G22" s="70" t="str">
        <f>IF(入力フォーム!B32&gt;0,入力フォーム!B32,"")</f>
        <v/>
      </c>
      <c r="H22" s="70" t="str">
        <f>IF(入力フォーム!B33&gt;0,入力フォーム!B33,"")</f>
        <v/>
      </c>
      <c r="I22" s="70" t="str">
        <f>IF(入力フォーム!B34&gt;0,入力フォーム!B34,"")</f>
        <v/>
      </c>
      <c r="J22" s="70" t="str">
        <f>IF(入力フォーム!B35&gt;0,入力フォーム!B35,"")</f>
        <v/>
      </c>
      <c r="K22" s="70" t="str">
        <f>IF(入力フォーム!B36&gt;0,入力フォーム!B36,"")</f>
        <v/>
      </c>
      <c r="L22" s="70" t="str">
        <f>IF(入力フォーム!B37&gt;0,入力フォーム!B37,"")</f>
        <v/>
      </c>
      <c r="M22" s="70" t="str">
        <f>IF(入力フォーム!B38&gt;0,入力フォーム!B38,"")</f>
        <v/>
      </c>
    </row>
    <row r="23" spans="1:13" ht="14.25" thickBot="1" x14ac:dyDescent="0.2">
      <c r="A23" s="20" t="s">
        <v>19</v>
      </c>
      <c r="B23" s="25" t="s">
        <v>15</v>
      </c>
      <c r="C23" s="26" t="s">
        <v>21</v>
      </c>
      <c r="D23" s="21" t="str">
        <f>IF(D22&lt;&gt;"",SUM(D24:D38),"")</f>
        <v/>
      </c>
      <c r="E23" s="21" t="str">
        <f t="shared" ref="E23:M23" si="3">IF(E22&lt;&gt;"",SUM(E24:E38),"")</f>
        <v/>
      </c>
      <c r="F23" s="21" t="str">
        <f t="shared" si="3"/>
        <v/>
      </c>
      <c r="G23" s="21" t="str">
        <f t="shared" si="3"/>
        <v/>
      </c>
      <c r="H23" s="21" t="str">
        <f t="shared" si="3"/>
        <v/>
      </c>
      <c r="I23" s="21" t="str">
        <f t="shared" si="3"/>
        <v/>
      </c>
      <c r="J23" s="21" t="str">
        <f t="shared" si="3"/>
        <v/>
      </c>
      <c r="K23" s="21" t="str">
        <f t="shared" si="3"/>
        <v/>
      </c>
      <c r="L23" s="21" t="str">
        <f t="shared" si="3"/>
        <v/>
      </c>
      <c r="M23" s="21" t="str">
        <f t="shared" si="3"/>
        <v/>
      </c>
    </row>
    <row r="24" spans="1:13" ht="14.25" thickTop="1" x14ac:dyDescent="0.15">
      <c r="A24" s="51" t="str">
        <f>IF(入力フォーム!M11&gt;0,入力フォーム!M11,"")</f>
        <v/>
      </c>
      <c r="B24" s="23" t="str">
        <f>IF(A24&lt;&gt;"",SUM(D24:M24),"")</f>
        <v/>
      </c>
      <c r="C24" s="24" t="str">
        <f>IF(A24&lt;&gt;"",B24,"")</f>
        <v/>
      </c>
      <c r="D24" s="22" t="str">
        <f>IF($A24&lt;&gt;"",IF(D$22&lt;&gt;"",SUMPRODUCT((入力フォーム!$A$43:$A$200=$A24)*(入力フォーム!$B$43:$B$200=D$3)*(入力フォーム!$E$43:$E$200)),""),"")</f>
        <v/>
      </c>
      <c r="E24" s="22" t="str">
        <f>IF($A24&lt;&gt;"",IF(E$22&lt;&gt;"",SUMPRODUCT((入力フォーム!$A$43:$A$200=$A24)*(入力フォーム!$B$43:$B$200=E$3)*(入力フォーム!$E$43:$E$200)),""),"")</f>
        <v/>
      </c>
      <c r="F24" s="22" t="str">
        <f>IF($A24&lt;&gt;"",IF(F$22&lt;&gt;"",SUMPRODUCT((入力フォーム!$A$43:$A$200=$A24)*(入力フォーム!$B$43:$B$200=F$3)*(入力フォーム!$E$43:$E$200)),""),"")</f>
        <v/>
      </c>
      <c r="G24" s="22" t="str">
        <f>IF($A24&lt;&gt;"",IF(G$22&lt;&gt;"",SUMPRODUCT((入力フォーム!$A$43:$A$200=$A24)*(入力フォーム!$B$43:$B$200=G$3)*(入力フォーム!$E$43:$E$200)),""),"")</f>
        <v/>
      </c>
      <c r="H24" s="22" t="str">
        <f>IF($A24&lt;&gt;"",IF(H$22&lt;&gt;"",SUMPRODUCT((入力フォーム!$A$43:$A$200=$A24)*(入力フォーム!$B$43:$B$200=H$3)*(入力フォーム!$E$43:$E$200)),""),"")</f>
        <v/>
      </c>
      <c r="I24" s="22" t="str">
        <f>IF($A24&lt;&gt;"",IF(I$22&lt;&gt;"",SUMPRODUCT((入力フォーム!$A$43:$A$200=$A24)*(入力フォーム!$B$43:$B$200=I$3)*(入力フォーム!$E$43:$E$200)),""),"")</f>
        <v/>
      </c>
      <c r="J24" s="22" t="str">
        <f>IF($A24&lt;&gt;"",IF(J$22&lt;&gt;"",SUMPRODUCT((入力フォーム!$A$43:$A$200=$A24)*(入力フォーム!$B$43:$B$200=J$3)*(入力フォーム!$E$43:$E$200)),""),"")</f>
        <v/>
      </c>
      <c r="K24" s="22" t="str">
        <f>IF($A24&lt;&gt;"",IF(K$22&lt;&gt;"",SUMPRODUCT((入力フォーム!$A$43:$A$200=$A24)*(入力フォーム!$B$43:$B$200=K$3)*(入力フォーム!$E$43:$E$200)),""),"")</f>
        <v/>
      </c>
      <c r="L24" s="22" t="str">
        <f>IF($A24&lt;&gt;"",IF(L$22&lt;&gt;"",SUMPRODUCT((入力フォーム!$A$43:$A$200=$A24)*(入力フォーム!$B$43:$B$200=L$3)*(入力フォーム!$E$43:$E$200)),""),"")</f>
        <v/>
      </c>
      <c r="M24" s="22" t="str">
        <f>IF($A24&lt;&gt;"",IF(M$22&lt;&gt;"",SUMPRODUCT((入力フォーム!$A$43:$A$200=$A24)*(入力フォーム!$B$43:$B$200=M$3)*(入力フォーム!$E$43:$E$200)),""),"")</f>
        <v/>
      </c>
    </row>
    <row r="25" spans="1:13" x14ac:dyDescent="0.15">
      <c r="A25" s="51" t="str">
        <f>IF(入力フォーム!M12&gt;0,入力フォーム!M12,"")</f>
        <v/>
      </c>
      <c r="B25" s="23" t="str">
        <f t="shared" ref="B25:B38" si="4">IF(A25&lt;&gt;"",SUM(D25:M25),"")</f>
        <v/>
      </c>
      <c r="C25" s="24" t="str">
        <f>IF(A25&lt;&gt;"",B25+C24,"")</f>
        <v/>
      </c>
      <c r="D25" s="22" t="str">
        <f>IF($A25&lt;&gt;"",IF(D$22&lt;&gt;"",SUMPRODUCT((入力フォーム!$A$43:$A$200=$A25)*(入力フォーム!$B$43:$B$200=D$3)*(入力フォーム!$E$43:$E$200)),""),"")</f>
        <v/>
      </c>
      <c r="E25" s="22" t="str">
        <f>IF($A25&lt;&gt;"",IF(E$22&lt;&gt;"",SUMPRODUCT((入力フォーム!$A$43:$A$200=$A25)*(入力フォーム!$B$43:$B$200=E$3)*(入力フォーム!$E$43:$E$200)),""),"")</f>
        <v/>
      </c>
      <c r="F25" s="22" t="str">
        <f>IF($A25&lt;&gt;"",IF(F$22&lt;&gt;"",SUMPRODUCT((入力フォーム!$A$43:$A$200=$A25)*(入力フォーム!$B$43:$B$200=F$3)*(入力フォーム!$E$43:$E$200)),""),"")</f>
        <v/>
      </c>
      <c r="G25" s="22" t="str">
        <f>IF($A25&lt;&gt;"",IF(G$22&lt;&gt;"",SUMPRODUCT((入力フォーム!$A$43:$A$200=$A25)*(入力フォーム!$B$43:$B$200=G$3)*(入力フォーム!$E$43:$E$200)),""),"")</f>
        <v/>
      </c>
      <c r="H25" s="22" t="str">
        <f>IF($A25&lt;&gt;"",IF(H$22&lt;&gt;"",SUMPRODUCT((入力フォーム!$A$43:$A$200=$A25)*(入力フォーム!$B$43:$B$200=H$3)*(入力フォーム!$E$43:$E$200)),""),"")</f>
        <v/>
      </c>
      <c r="I25" s="22" t="str">
        <f>IF($A25&lt;&gt;"",IF(I$22&lt;&gt;"",SUMPRODUCT((入力フォーム!$A$43:$A$200=$A25)*(入力フォーム!$B$43:$B$200=I$3)*(入力フォーム!$E$43:$E$200)),""),"")</f>
        <v/>
      </c>
      <c r="J25" s="22" t="str">
        <f>IF($A25&lt;&gt;"",IF(J$22&lt;&gt;"",SUMPRODUCT((入力フォーム!$A$43:$A$200=$A25)*(入力フォーム!$B$43:$B$200=J$3)*(入力フォーム!$E$43:$E$200)),""),"")</f>
        <v/>
      </c>
      <c r="K25" s="22" t="str">
        <f>IF($A25&lt;&gt;"",IF(K$22&lt;&gt;"",SUMPRODUCT((入力フォーム!$A$43:$A$200=$A25)*(入力フォーム!$B$43:$B$200=K$3)*(入力フォーム!$E$43:$E$200)),""),"")</f>
        <v/>
      </c>
      <c r="L25" s="22" t="str">
        <f>IF($A25&lt;&gt;"",IF(L$22&lt;&gt;"",SUMPRODUCT((入力フォーム!$A$43:$A$200=$A25)*(入力フォーム!$B$43:$B$200=L$3)*(入力フォーム!$E$43:$E$200)),""),"")</f>
        <v/>
      </c>
      <c r="M25" s="22" t="str">
        <f>IF($A25&lt;&gt;"",IF(M$22&lt;&gt;"",SUMPRODUCT((入力フォーム!$A$43:$A$200=$A25)*(入力フォーム!$B$43:$B$200=M$3)*(入力フォーム!$E$43:$E$200)),""),"")</f>
        <v/>
      </c>
    </row>
    <row r="26" spans="1:13" x14ac:dyDescent="0.15">
      <c r="A26" s="51" t="str">
        <f>IF(入力フォーム!M13&gt;0,入力フォーム!M13,"")</f>
        <v/>
      </c>
      <c r="B26" s="23" t="str">
        <f t="shared" si="4"/>
        <v/>
      </c>
      <c r="C26" s="24" t="str">
        <f t="shared" ref="C26:C38" si="5">IF(A26&lt;&gt;"",B26+C25,"")</f>
        <v/>
      </c>
      <c r="D26" s="22" t="str">
        <f>IF($A26&lt;&gt;"",IF(D$22&lt;&gt;"",SUMPRODUCT((入力フォーム!$A$43:$A$200=$A26)*(入力フォーム!$B$43:$B$200=D$3)*(入力フォーム!$E$43:$E$200)),""),"")</f>
        <v/>
      </c>
      <c r="E26" s="22" t="str">
        <f>IF($A26&lt;&gt;"",IF(E$22&lt;&gt;"",SUMPRODUCT((入力フォーム!$A$43:$A$200=$A26)*(入力フォーム!$B$43:$B$200=E$3)*(入力フォーム!$E$43:$E$200)),""),"")</f>
        <v/>
      </c>
      <c r="F26" s="22" t="str">
        <f>IF($A26&lt;&gt;"",IF(F$22&lt;&gt;"",SUMPRODUCT((入力フォーム!$A$43:$A$200=$A26)*(入力フォーム!$B$43:$B$200=F$3)*(入力フォーム!$E$43:$E$200)),""),"")</f>
        <v/>
      </c>
      <c r="G26" s="22" t="str">
        <f>IF($A26&lt;&gt;"",IF(G$22&lt;&gt;"",SUMPRODUCT((入力フォーム!$A$43:$A$200=$A26)*(入力フォーム!$B$43:$B$200=G$3)*(入力フォーム!$E$43:$E$200)),""),"")</f>
        <v/>
      </c>
      <c r="H26" s="22" t="str">
        <f>IF($A26&lt;&gt;"",IF(H$22&lt;&gt;"",SUMPRODUCT((入力フォーム!$A$43:$A$200=$A26)*(入力フォーム!$B$43:$B$200=H$3)*(入力フォーム!$E$43:$E$200)),""),"")</f>
        <v/>
      </c>
      <c r="I26" s="22" t="str">
        <f>IF($A26&lt;&gt;"",IF(I$22&lt;&gt;"",SUMPRODUCT((入力フォーム!$A$43:$A$200=$A26)*(入力フォーム!$B$43:$B$200=I$3)*(入力フォーム!$E$43:$E$200)),""),"")</f>
        <v/>
      </c>
      <c r="J26" s="22" t="str">
        <f>IF($A26&lt;&gt;"",IF(J$22&lt;&gt;"",SUMPRODUCT((入力フォーム!$A$43:$A$200=$A26)*(入力フォーム!$B$43:$B$200=J$3)*(入力フォーム!$E$43:$E$200)),""),"")</f>
        <v/>
      </c>
      <c r="K26" s="22" t="str">
        <f>IF($A26&lt;&gt;"",IF(K$22&lt;&gt;"",SUMPRODUCT((入力フォーム!$A$43:$A$200=$A26)*(入力フォーム!$B$43:$B$200=K$3)*(入力フォーム!$E$43:$E$200)),""),"")</f>
        <v/>
      </c>
      <c r="L26" s="22" t="str">
        <f>IF($A26&lt;&gt;"",IF(L$22&lt;&gt;"",SUMPRODUCT((入力フォーム!$A$43:$A$200=$A26)*(入力フォーム!$B$43:$B$200=L$3)*(入力フォーム!$E$43:$E$200)),""),"")</f>
        <v/>
      </c>
      <c r="M26" s="22" t="str">
        <f>IF($A26&lt;&gt;"",IF(M$22&lt;&gt;"",SUMPRODUCT((入力フォーム!$A$43:$A$200=$A26)*(入力フォーム!$B$43:$B$200=M$3)*(入力フォーム!$E$43:$E$200)),""),"")</f>
        <v/>
      </c>
    </row>
    <row r="27" spans="1:13" x14ac:dyDescent="0.15">
      <c r="A27" s="51" t="str">
        <f>IF(入力フォーム!M14&gt;0,入力フォーム!M14,"")</f>
        <v/>
      </c>
      <c r="B27" s="23" t="str">
        <f t="shared" si="4"/>
        <v/>
      </c>
      <c r="C27" s="24" t="str">
        <f t="shared" si="5"/>
        <v/>
      </c>
      <c r="D27" s="22" t="str">
        <f>IF($A27&lt;&gt;"",IF(D$22&lt;&gt;"",SUMPRODUCT((入力フォーム!$A$43:$A$200=$A27)*(入力フォーム!$B$43:$B$200=D$3)*(入力フォーム!$E$43:$E$200)),""),"")</f>
        <v/>
      </c>
      <c r="E27" s="22" t="str">
        <f>IF($A27&lt;&gt;"",IF(E$22&lt;&gt;"",SUMPRODUCT((入力フォーム!$A$43:$A$200=$A27)*(入力フォーム!$B$43:$B$200=E$3)*(入力フォーム!$E$43:$E$200)),""),"")</f>
        <v/>
      </c>
      <c r="F27" s="22" t="str">
        <f>IF($A27&lt;&gt;"",IF(F$22&lt;&gt;"",SUMPRODUCT((入力フォーム!$A$43:$A$200=$A27)*(入力フォーム!$B$43:$B$200=F$3)*(入力フォーム!$E$43:$E$200)),""),"")</f>
        <v/>
      </c>
      <c r="G27" s="22" t="str">
        <f>IF($A27&lt;&gt;"",IF(G$22&lt;&gt;"",SUMPRODUCT((入力フォーム!$A$43:$A$200=$A27)*(入力フォーム!$B$43:$B$200=G$3)*(入力フォーム!$E$43:$E$200)),""),"")</f>
        <v/>
      </c>
      <c r="H27" s="22" t="str">
        <f>IF($A27&lt;&gt;"",IF(H$22&lt;&gt;"",SUMPRODUCT((入力フォーム!$A$43:$A$200=$A27)*(入力フォーム!$B$43:$B$200=H$3)*(入力フォーム!$E$43:$E$200)),""),"")</f>
        <v/>
      </c>
      <c r="I27" s="22" t="str">
        <f>IF($A27&lt;&gt;"",IF(I$22&lt;&gt;"",SUMPRODUCT((入力フォーム!$A$43:$A$200=$A27)*(入力フォーム!$B$43:$B$200=I$3)*(入力フォーム!$E$43:$E$200)),""),"")</f>
        <v/>
      </c>
      <c r="J27" s="22" t="str">
        <f>IF($A27&lt;&gt;"",IF(J$22&lt;&gt;"",SUMPRODUCT((入力フォーム!$A$43:$A$200=$A27)*(入力フォーム!$B$43:$B$200=J$3)*(入力フォーム!$E$43:$E$200)),""),"")</f>
        <v/>
      </c>
      <c r="K27" s="22" t="str">
        <f>IF($A27&lt;&gt;"",IF(K$22&lt;&gt;"",SUMPRODUCT((入力フォーム!$A$43:$A$200=$A27)*(入力フォーム!$B$43:$B$200=K$3)*(入力フォーム!$E$43:$E$200)),""),"")</f>
        <v/>
      </c>
      <c r="L27" s="22" t="str">
        <f>IF($A27&lt;&gt;"",IF(L$22&lt;&gt;"",SUMPRODUCT((入力フォーム!$A$43:$A$200=$A27)*(入力フォーム!$B$43:$B$200=L$3)*(入力フォーム!$E$43:$E$200)),""),"")</f>
        <v/>
      </c>
      <c r="M27" s="22" t="str">
        <f>IF($A27&lt;&gt;"",IF(M$22&lt;&gt;"",SUMPRODUCT((入力フォーム!$A$43:$A$200=$A27)*(入力フォーム!$B$43:$B$200=M$3)*(入力フォーム!$E$43:$E$200)),""),"")</f>
        <v/>
      </c>
    </row>
    <row r="28" spans="1:13" x14ac:dyDescent="0.15">
      <c r="A28" s="51" t="str">
        <f>IF(入力フォーム!M15&gt;0,入力フォーム!M15,"")</f>
        <v/>
      </c>
      <c r="B28" s="23" t="str">
        <f t="shared" si="4"/>
        <v/>
      </c>
      <c r="C28" s="24" t="str">
        <f t="shared" si="5"/>
        <v/>
      </c>
      <c r="D28" s="22" t="str">
        <f>IF($A28&lt;&gt;"",IF(D$22&lt;&gt;"",SUMPRODUCT((入力フォーム!$A$43:$A$200=$A28)*(入力フォーム!$B$43:$B$200=D$3)*(入力フォーム!$E$43:$E$200)),""),"")</f>
        <v/>
      </c>
      <c r="E28" s="22" t="str">
        <f>IF($A28&lt;&gt;"",IF(E$22&lt;&gt;"",SUMPRODUCT((入力フォーム!$A$43:$A$200=$A28)*(入力フォーム!$B$43:$B$200=E$3)*(入力フォーム!$E$43:$E$200)),""),"")</f>
        <v/>
      </c>
      <c r="F28" s="22" t="str">
        <f>IF($A28&lt;&gt;"",IF(F$22&lt;&gt;"",SUMPRODUCT((入力フォーム!$A$43:$A$200=$A28)*(入力フォーム!$B$43:$B$200=F$3)*(入力フォーム!$E$43:$E$200)),""),"")</f>
        <v/>
      </c>
      <c r="G28" s="22" t="str">
        <f>IF($A28&lt;&gt;"",IF(G$22&lt;&gt;"",SUMPRODUCT((入力フォーム!$A$43:$A$200=$A28)*(入力フォーム!$B$43:$B$200=G$3)*(入力フォーム!$E$43:$E$200)),""),"")</f>
        <v/>
      </c>
      <c r="H28" s="22" t="str">
        <f>IF($A28&lt;&gt;"",IF(H$22&lt;&gt;"",SUMPRODUCT((入力フォーム!$A$43:$A$200=$A28)*(入力フォーム!$B$43:$B$200=H$3)*(入力フォーム!$E$43:$E$200)),""),"")</f>
        <v/>
      </c>
      <c r="I28" s="22" t="str">
        <f>IF($A28&lt;&gt;"",IF(I$22&lt;&gt;"",SUMPRODUCT((入力フォーム!$A$43:$A$200=$A28)*(入力フォーム!$B$43:$B$200=I$3)*(入力フォーム!$E$43:$E$200)),""),"")</f>
        <v/>
      </c>
      <c r="J28" s="22" t="str">
        <f>IF($A28&lt;&gt;"",IF(J$22&lt;&gt;"",SUMPRODUCT((入力フォーム!$A$43:$A$200=$A28)*(入力フォーム!$B$43:$B$200=J$3)*(入力フォーム!$E$43:$E$200)),""),"")</f>
        <v/>
      </c>
      <c r="K28" s="22" t="str">
        <f>IF($A28&lt;&gt;"",IF(K$22&lt;&gt;"",SUMPRODUCT((入力フォーム!$A$43:$A$200=$A28)*(入力フォーム!$B$43:$B$200=K$3)*(入力フォーム!$E$43:$E$200)),""),"")</f>
        <v/>
      </c>
      <c r="L28" s="22" t="str">
        <f>IF($A28&lt;&gt;"",IF(L$22&lt;&gt;"",SUMPRODUCT((入力フォーム!$A$43:$A$200=$A28)*(入力フォーム!$B$43:$B$200=L$3)*(入力フォーム!$E$43:$E$200)),""),"")</f>
        <v/>
      </c>
      <c r="M28" s="22" t="str">
        <f>IF($A28&lt;&gt;"",IF(M$22&lt;&gt;"",SUMPRODUCT((入力フォーム!$A$43:$A$200=$A28)*(入力フォーム!$B$43:$B$200=M$3)*(入力フォーム!$E$43:$E$200)),""),"")</f>
        <v/>
      </c>
    </row>
    <row r="29" spans="1:13" x14ac:dyDescent="0.15">
      <c r="A29" s="51" t="str">
        <f>IF(入力フォーム!M16&gt;0,入力フォーム!M16,"")</f>
        <v/>
      </c>
      <c r="B29" s="23" t="str">
        <f t="shared" si="4"/>
        <v/>
      </c>
      <c r="C29" s="24" t="str">
        <f t="shared" si="5"/>
        <v/>
      </c>
      <c r="D29" s="22" t="str">
        <f>IF($A29&lt;&gt;"",IF(D$22&lt;&gt;"",SUMPRODUCT((入力フォーム!$A$43:$A$200=$A29)*(入力フォーム!$B$43:$B$200=D$3)*(入力フォーム!$E$43:$E$200)),""),"")</f>
        <v/>
      </c>
      <c r="E29" s="22" t="str">
        <f>IF($A29&lt;&gt;"",IF(E$22&lt;&gt;"",SUMPRODUCT((入力フォーム!$A$43:$A$200=$A29)*(入力フォーム!$B$43:$B$200=E$3)*(入力フォーム!$E$43:$E$200)),""),"")</f>
        <v/>
      </c>
      <c r="F29" s="22" t="str">
        <f>IF($A29&lt;&gt;"",IF(F$22&lt;&gt;"",SUMPRODUCT((入力フォーム!$A$43:$A$200=$A29)*(入力フォーム!$B$43:$B$200=F$3)*(入力フォーム!$E$43:$E$200)),""),"")</f>
        <v/>
      </c>
      <c r="G29" s="22" t="str">
        <f>IF($A29&lt;&gt;"",IF(G$22&lt;&gt;"",SUMPRODUCT((入力フォーム!$A$43:$A$200=$A29)*(入力フォーム!$B$43:$B$200=G$3)*(入力フォーム!$E$43:$E$200)),""),"")</f>
        <v/>
      </c>
      <c r="H29" s="22" t="str">
        <f>IF($A29&lt;&gt;"",IF(H$22&lt;&gt;"",SUMPRODUCT((入力フォーム!$A$43:$A$200=$A29)*(入力フォーム!$B$43:$B$200=H$3)*(入力フォーム!$E$43:$E$200)),""),"")</f>
        <v/>
      </c>
      <c r="I29" s="22" t="str">
        <f>IF($A29&lt;&gt;"",IF(I$22&lt;&gt;"",SUMPRODUCT((入力フォーム!$A$43:$A$200=$A29)*(入力フォーム!$B$43:$B$200=I$3)*(入力フォーム!$E$43:$E$200)),""),"")</f>
        <v/>
      </c>
      <c r="J29" s="22" t="str">
        <f>IF($A29&lt;&gt;"",IF(J$22&lt;&gt;"",SUMPRODUCT((入力フォーム!$A$43:$A$200=$A29)*(入力フォーム!$B$43:$B$200=J$3)*(入力フォーム!$E$43:$E$200)),""),"")</f>
        <v/>
      </c>
      <c r="K29" s="22" t="str">
        <f>IF($A29&lt;&gt;"",IF(K$22&lt;&gt;"",SUMPRODUCT((入力フォーム!$A$43:$A$200=$A29)*(入力フォーム!$B$43:$B$200=K$3)*(入力フォーム!$E$43:$E$200)),""),"")</f>
        <v/>
      </c>
      <c r="L29" s="22" t="str">
        <f>IF($A29&lt;&gt;"",IF(L$22&lt;&gt;"",SUMPRODUCT((入力フォーム!$A$43:$A$200=$A29)*(入力フォーム!$B$43:$B$200=L$3)*(入力フォーム!$E$43:$E$200)),""),"")</f>
        <v/>
      </c>
      <c r="M29" s="22" t="str">
        <f>IF($A29&lt;&gt;"",IF(M$22&lt;&gt;"",SUMPRODUCT((入力フォーム!$A$43:$A$200=$A29)*(入力フォーム!$B$43:$B$200=M$3)*(入力フォーム!$E$43:$E$200)),""),"")</f>
        <v/>
      </c>
    </row>
    <row r="30" spans="1:13" x14ac:dyDescent="0.15">
      <c r="A30" s="51" t="str">
        <f>IF(入力フォーム!M17&gt;0,入力フォーム!M17,"")</f>
        <v/>
      </c>
      <c r="B30" s="23" t="str">
        <f t="shared" si="4"/>
        <v/>
      </c>
      <c r="C30" s="24" t="str">
        <f t="shared" si="5"/>
        <v/>
      </c>
      <c r="D30" s="22" t="str">
        <f>IF($A30&lt;&gt;"",IF(D$22&lt;&gt;"",SUMPRODUCT((入力フォーム!$A$43:$A$200=$A30)*(入力フォーム!$B$43:$B$200=D$3)*(入力フォーム!$E$43:$E$200)),""),"")</f>
        <v/>
      </c>
      <c r="E30" s="22" t="str">
        <f>IF($A30&lt;&gt;"",IF(E$22&lt;&gt;"",SUMPRODUCT((入力フォーム!$A$43:$A$200=$A30)*(入力フォーム!$B$43:$B$200=E$3)*(入力フォーム!$E$43:$E$200)),""),"")</f>
        <v/>
      </c>
      <c r="F30" s="22" t="str">
        <f>IF($A30&lt;&gt;"",IF(F$22&lt;&gt;"",SUMPRODUCT((入力フォーム!$A$43:$A$200=$A30)*(入力フォーム!$B$43:$B$200=F$3)*(入力フォーム!$E$43:$E$200)),""),"")</f>
        <v/>
      </c>
      <c r="G30" s="22" t="str">
        <f>IF($A30&lt;&gt;"",IF(G$22&lt;&gt;"",SUMPRODUCT((入力フォーム!$A$43:$A$200=$A30)*(入力フォーム!$B$43:$B$200=G$3)*(入力フォーム!$E$43:$E$200)),""),"")</f>
        <v/>
      </c>
      <c r="H30" s="22" t="str">
        <f>IF($A30&lt;&gt;"",IF(H$22&lt;&gt;"",SUMPRODUCT((入力フォーム!$A$43:$A$200=$A30)*(入力フォーム!$B$43:$B$200=H$3)*(入力フォーム!$E$43:$E$200)),""),"")</f>
        <v/>
      </c>
      <c r="I30" s="22" t="str">
        <f>IF($A30&lt;&gt;"",IF(I$22&lt;&gt;"",SUMPRODUCT((入力フォーム!$A$43:$A$200=$A30)*(入力フォーム!$B$43:$B$200=I$3)*(入力フォーム!$E$43:$E$200)),""),"")</f>
        <v/>
      </c>
      <c r="J30" s="22" t="str">
        <f>IF($A30&lt;&gt;"",IF(J$22&lt;&gt;"",SUMPRODUCT((入力フォーム!$A$43:$A$200=$A30)*(入力フォーム!$B$43:$B$200=J$3)*(入力フォーム!$E$43:$E$200)),""),"")</f>
        <v/>
      </c>
      <c r="K30" s="22" t="str">
        <f>IF($A30&lt;&gt;"",IF(K$22&lt;&gt;"",SUMPRODUCT((入力フォーム!$A$43:$A$200=$A30)*(入力フォーム!$B$43:$B$200=K$3)*(入力フォーム!$E$43:$E$200)),""),"")</f>
        <v/>
      </c>
      <c r="L30" s="22" t="str">
        <f>IF($A30&lt;&gt;"",IF(L$22&lt;&gt;"",SUMPRODUCT((入力フォーム!$A$43:$A$200=$A30)*(入力フォーム!$B$43:$B$200=L$3)*(入力フォーム!$E$43:$E$200)),""),"")</f>
        <v/>
      </c>
      <c r="M30" s="22" t="str">
        <f>IF($A30&lt;&gt;"",IF(M$22&lt;&gt;"",SUMPRODUCT((入力フォーム!$A$43:$A$200=$A30)*(入力フォーム!$B$43:$B$200=M$3)*(入力フォーム!$E$43:$E$200)),""),"")</f>
        <v/>
      </c>
    </row>
    <row r="31" spans="1:13" x14ac:dyDescent="0.15">
      <c r="A31" s="51" t="str">
        <f>IF(入力フォーム!M18&gt;0,入力フォーム!M18,"")</f>
        <v/>
      </c>
      <c r="B31" s="23" t="str">
        <f t="shared" si="4"/>
        <v/>
      </c>
      <c r="C31" s="24" t="str">
        <f t="shared" si="5"/>
        <v/>
      </c>
      <c r="D31" s="22" t="str">
        <f>IF($A31&lt;&gt;"",IF(D$22&lt;&gt;"",SUMPRODUCT((入力フォーム!$A$43:$A$200=$A31)*(入力フォーム!$B$43:$B$200=D$3)*(入力フォーム!$E$43:$E$200)),""),"")</f>
        <v/>
      </c>
      <c r="E31" s="22" t="str">
        <f>IF($A31&lt;&gt;"",IF(E$22&lt;&gt;"",SUMPRODUCT((入力フォーム!$A$43:$A$200=$A31)*(入力フォーム!$B$43:$B$200=E$3)*(入力フォーム!$E$43:$E$200)),""),"")</f>
        <v/>
      </c>
      <c r="F31" s="22" t="str">
        <f>IF($A31&lt;&gt;"",IF(F$22&lt;&gt;"",SUMPRODUCT((入力フォーム!$A$43:$A$200=$A31)*(入力フォーム!$B$43:$B$200=F$3)*(入力フォーム!$E$43:$E$200)),""),"")</f>
        <v/>
      </c>
      <c r="G31" s="22" t="str">
        <f>IF($A31&lt;&gt;"",IF(G$22&lt;&gt;"",SUMPRODUCT((入力フォーム!$A$43:$A$200=$A31)*(入力フォーム!$B$43:$B$200=G$3)*(入力フォーム!$E$43:$E$200)),""),"")</f>
        <v/>
      </c>
      <c r="H31" s="22" t="str">
        <f>IF($A31&lt;&gt;"",IF(H$22&lt;&gt;"",SUMPRODUCT((入力フォーム!$A$43:$A$200=$A31)*(入力フォーム!$B$43:$B$200=H$3)*(入力フォーム!$E$43:$E$200)),""),"")</f>
        <v/>
      </c>
      <c r="I31" s="22" t="str">
        <f>IF($A31&lt;&gt;"",IF(I$22&lt;&gt;"",SUMPRODUCT((入力フォーム!$A$43:$A$200=$A31)*(入力フォーム!$B$43:$B$200=I$3)*(入力フォーム!$E$43:$E$200)),""),"")</f>
        <v/>
      </c>
      <c r="J31" s="22" t="str">
        <f>IF($A31&lt;&gt;"",IF(J$22&lt;&gt;"",SUMPRODUCT((入力フォーム!$A$43:$A$200=$A31)*(入力フォーム!$B$43:$B$200=J$3)*(入力フォーム!$E$43:$E$200)),""),"")</f>
        <v/>
      </c>
      <c r="K31" s="22" t="str">
        <f>IF($A31&lt;&gt;"",IF(K$22&lt;&gt;"",SUMPRODUCT((入力フォーム!$A$43:$A$200=$A31)*(入力フォーム!$B$43:$B$200=K$3)*(入力フォーム!$E$43:$E$200)),""),"")</f>
        <v/>
      </c>
      <c r="L31" s="22" t="str">
        <f>IF($A31&lt;&gt;"",IF(L$22&lt;&gt;"",SUMPRODUCT((入力フォーム!$A$43:$A$200=$A31)*(入力フォーム!$B$43:$B$200=L$3)*(入力フォーム!$E$43:$E$200)),""),"")</f>
        <v/>
      </c>
      <c r="M31" s="22" t="str">
        <f>IF($A31&lt;&gt;"",IF(M$22&lt;&gt;"",SUMPRODUCT((入力フォーム!$A$43:$A$200=$A31)*(入力フォーム!$B$43:$B$200=M$3)*(入力フォーム!$E$43:$E$200)),""),"")</f>
        <v/>
      </c>
    </row>
    <row r="32" spans="1:13" x14ac:dyDescent="0.15">
      <c r="A32" s="51" t="str">
        <f>IF(入力フォーム!M19&gt;0,入力フォーム!M19,"")</f>
        <v/>
      </c>
      <c r="B32" s="23" t="str">
        <f t="shared" si="4"/>
        <v/>
      </c>
      <c r="C32" s="24" t="str">
        <f t="shared" si="5"/>
        <v/>
      </c>
      <c r="D32" s="22" t="str">
        <f>IF($A32&lt;&gt;"",IF(D$22&lt;&gt;"",SUMPRODUCT((入力フォーム!$A$43:$A$200=$A32)*(入力フォーム!$B$43:$B$200=D$3)*(入力フォーム!$E$43:$E$200)),""),"")</f>
        <v/>
      </c>
      <c r="E32" s="22" t="str">
        <f>IF($A32&lt;&gt;"",IF(E$22&lt;&gt;"",SUMPRODUCT((入力フォーム!$A$43:$A$200=$A32)*(入力フォーム!$B$43:$B$200=E$3)*(入力フォーム!$E$43:$E$200)),""),"")</f>
        <v/>
      </c>
      <c r="F32" s="22" t="str">
        <f>IF($A32&lt;&gt;"",IF(F$22&lt;&gt;"",SUMPRODUCT((入力フォーム!$A$43:$A$200=$A32)*(入力フォーム!$B$43:$B$200=F$3)*(入力フォーム!$E$43:$E$200)),""),"")</f>
        <v/>
      </c>
      <c r="G32" s="22" t="str">
        <f>IF($A32&lt;&gt;"",IF(G$22&lt;&gt;"",SUMPRODUCT((入力フォーム!$A$43:$A$200=$A32)*(入力フォーム!$B$43:$B$200=G$3)*(入力フォーム!$E$43:$E$200)),""),"")</f>
        <v/>
      </c>
      <c r="H32" s="22" t="str">
        <f>IF($A32&lt;&gt;"",IF(H$22&lt;&gt;"",SUMPRODUCT((入力フォーム!$A$43:$A$200=$A32)*(入力フォーム!$B$43:$B$200=H$3)*(入力フォーム!$E$43:$E$200)),""),"")</f>
        <v/>
      </c>
      <c r="I32" s="22" t="str">
        <f>IF($A32&lt;&gt;"",IF(I$22&lt;&gt;"",SUMPRODUCT((入力フォーム!$A$43:$A$200=$A32)*(入力フォーム!$B$43:$B$200=I$3)*(入力フォーム!$E$43:$E$200)),""),"")</f>
        <v/>
      </c>
      <c r="J32" s="22" t="str">
        <f>IF($A32&lt;&gt;"",IF(J$22&lt;&gt;"",SUMPRODUCT((入力フォーム!$A$43:$A$200=$A32)*(入力フォーム!$B$43:$B$200=J$3)*(入力フォーム!$E$43:$E$200)),""),"")</f>
        <v/>
      </c>
      <c r="K32" s="22" t="str">
        <f>IF($A32&lt;&gt;"",IF(K$22&lt;&gt;"",SUMPRODUCT((入力フォーム!$A$43:$A$200=$A32)*(入力フォーム!$B$43:$B$200=K$3)*(入力フォーム!$E$43:$E$200)),""),"")</f>
        <v/>
      </c>
      <c r="L32" s="22" t="str">
        <f>IF($A32&lt;&gt;"",IF(L$22&lt;&gt;"",SUMPRODUCT((入力フォーム!$A$43:$A$200=$A32)*(入力フォーム!$B$43:$B$200=L$3)*(入力フォーム!$E$43:$E$200)),""),"")</f>
        <v/>
      </c>
      <c r="M32" s="22" t="str">
        <f>IF($A32&lt;&gt;"",IF(M$22&lt;&gt;"",SUMPRODUCT((入力フォーム!$A$43:$A$200=$A32)*(入力フォーム!$B$43:$B$200=M$3)*(入力フォーム!$E$43:$E$200)),""),"")</f>
        <v/>
      </c>
    </row>
    <row r="33" spans="1:13" x14ac:dyDescent="0.15">
      <c r="A33" s="51" t="str">
        <f>IF(入力フォーム!M20&gt;0,入力フォーム!M20,"")</f>
        <v/>
      </c>
      <c r="B33" s="23" t="str">
        <f t="shared" si="4"/>
        <v/>
      </c>
      <c r="C33" s="24" t="str">
        <f t="shared" si="5"/>
        <v/>
      </c>
      <c r="D33" s="22" t="str">
        <f>IF($A33&lt;&gt;"",IF(D$22&lt;&gt;"",SUMPRODUCT((入力フォーム!$A$43:$A$200=$A33)*(入力フォーム!$B$43:$B$200=D$3)*(入力フォーム!$E$43:$E$200)),""),"")</f>
        <v/>
      </c>
      <c r="E33" s="22" t="str">
        <f>IF($A33&lt;&gt;"",IF(E$22&lt;&gt;"",SUMPRODUCT((入力フォーム!$A$43:$A$200=$A33)*(入力フォーム!$B$43:$B$200=E$3)*(入力フォーム!$E$43:$E$200)),""),"")</f>
        <v/>
      </c>
      <c r="F33" s="22" t="str">
        <f>IF($A33&lt;&gt;"",IF(F$22&lt;&gt;"",SUMPRODUCT((入力フォーム!$A$43:$A$200=$A33)*(入力フォーム!$B$43:$B$200=F$3)*(入力フォーム!$E$43:$E$200)),""),"")</f>
        <v/>
      </c>
      <c r="G33" s="22" t="str">
        <f>IF($A33&lt;&gt;"",IF(G$22&lt;&gt;"",SUMPRODUCT((入力フォーム!$A$43:$A$200=$A33)*(入力フォーム!$B$43:$B$200=G$3)*(入力フォーム!$E$43:$E$200)),""),"")</f>
        <v/>
      </c>
      <c r="H33" s="22" t="str">
        <f>IF($A33&lt;&gt;"",IF(H$22&lt;&gt;"",SUMPRODUCT((入力フォーム!$A$43:$A$200=$A33)*(入力フォーム!$B$43:$B$200=H$3)*(入力フォーム!$E$43:$E$200)),""),"")</f>
        <v/>
      </c>
      <c r="I33" s="22" t="str">
        <f>IF($A33&lt;&gt;"",IF(I$22&lt;&gt;"",SUMPRODUCT((入力フォーム!$A$43:$A$200=$A33)*(入力フォーム!$B$43:$B$200=I$3)*(入力フォーム!$E$43:$E$200)),""),"")</f>
        <v/>
      </c>
      <c r="J33" s="22" t="str">
        <f>IF($A33&lt;&gt;"",IF(J$22&lt;&gt;"",SUMPRODUCT((入力フォーム!$A$43:$A$200=$A33)*(入力フォーム!$B$43:$B$200=J$3)*(入力フォーム!$E$43:$E$200)),""),"")</f>
        <v/>
      </c>
      <c r="K33" s="22" t="str">
        <f>IF($A33&lt;&gt;"",IF(K$22&lt;&gt;"",SUMPRODUCT((入力フォーム!$A$43:$A$200=$A33)*(入力フォーム!$B$43:$B$200=K$3)*(入力フォーム!$E$43:$E$200)),""),"")</f>
        <v/>
      </c>
      <c r="L33" s="22" t="str">
        <f>IF($A33&lt;&gt;"",IF(L$22&lt;&gt;"",SUMPRODUCT((入力フォーム!$A$43:$A$200=$A33)*(入力フォーム!$B$43:$B$200=L$3)*(入力フォーム!$E$43:$E$200)),""),"")</f>
        <v/>
      </c>
      <c r="M33" s="22" t="str">
        <f>IF($A33&lt;&gt;"",IF(M$22&lt;&gt;"",SUMPRODUCT((入力フォーム!$A$43:$A$200=$A33)*(入力フォーム!$B$43:$B$200=M$3)*(入力フォーム!$E$43:$E$200)),""),"")</f>
        <v/>
      </c>
    </row>
    <row r="34" spans="1:13" x14ac:dyDescent="0.15">
      <c r="A34" s="51" t="str">
        <f>IF(入力フォーム!M21&gt;0,入力フォーム!M21,"")</f>
        <v/>
      </c>
      <c r="B34" s="23" t="str">
        <f t="shared" si="4"/>
        <v/>
      </c>
      <c r="C34" s="24" t="str">
        <f t="shared" si="5"/>
        <v/>
      </c>
      <c r="D34" s="22" t="str">
        <f>IF($A34&lt;&gt;"",IF(D$22&lt;&gt;"",SUMPRODUCT((入力フォーム!$A$43:$A$200=$A34)*(入力フォーム!$B$43:$B$200=D$3)*(入力フォーム!$E$43:$E$200)),""),"")</f>
        <v/>
      </c>
      <c r="E34" s="22" t="str">
        <f>IF($A34&lt;&gt;"",IF(E$22&lt;&gt;"",SUMPRODUCT((入力フォーム!$A$43:$A$200=$A34)*(入力フォーム!$B$43:$B$200=E$3)*(入力フォーム!$E$43:$E$200)),""),"")</f>
        <v/>
      </c>
      <c r="F34" s="22" t="str">
        <f>IF($A34&lt;&gt;"",IF(F$22&lt;&gt;"",SUMPRODUCT((入力フォーム!$A$43:$A$200=$A34)*(入力フォーム!$B$43:$B$200=F$3)*(入力フォーム!$E$43:$E$200)),""),"")</f>
        <v/>
      </c>
      <c r="G34" s="22" t="str">
        <f>IF($A34&lt;&gt;"",IF(G$22&lt;&gt;"",SUMPRODUCT((入力フォーム!$A$43:$A$200=$A34)*(入力フォーム!$B$43:$B$200=G$3)*(入力フォーム!$E$43:$E$200)),""),"")</f>
        <v/>
      </c>
      <c r="H34" s="22" t="str">
        <f>IF($A34&lt;&gt;"",IF(H$22&lt;&gt;"",SUMPRODUCT((入力フォーム!$A$43:$A$200=$A34)*(入力フォーム!$B$43:$B$200=H$3)*(入力フォーム!$E$43:$E$200)),""),"")</f>
        <v/>
      </c>
      <c r="I34" s="22" t="str">
        <f>IF($A34&lt;&gt;"",IF(I$22&lt;&gt;"",SUMPRODUCT((入力フォーム!$A$43:$A$200=$A34)*(入力フォーム!$B$43:$B$200=I$3)*(入力フォーム!$E$43:$E$200)),""),"")</f>
        <v/>
      </c>
      <c r="J34" s="22" t="str">
        <f>IF($A34&lt;&gt;"",IF(J$22&lt;&gt;"",SUMPRODUCT((入力フォーム!$A$43:$A$200=$A34)*(入力フォーム!$B$43:$B$200=J$3)*(入力フォーム!$E$43:$E$200)),""),"")</f>
        <v/>
      </c>
      <c r="K34" s="22" t="str">
        <f>IF($A34&lt;&gt;"",IF(K$22&lt;&gt;"",SUMPRODUCT((入力フォーム!$A$43:$A$200=$A34)*(入力フォーム!$B$43:$B$200=K$3)*(入力フォーム!$E$43:$E$200)),""),"")</f>
        <v/>
      </c>
      <c r="L34" s="22" t="str">
        <f>IF($A34&lt;&gt;"",IF(L$22&lt;&gt;"",SUMPRODUCT((入力フォーム!$A$43:$A$200=$A34)*(入力フォーム!$B$43:$B$200=L$3)*(入力フォーム!$E$43:$E$200)),""),"")</f>
        <v/>
      </c>
      <c r="M34" s="22" t="str">
        <f>IF($A34&lt;&gt;"",IF(M$22&lt;&gt;"",SUMPRODUCT((入力フォーム!$A$43:$A$200=$A34)*(入力フォーム!$B$43:$B$200=M$3)*(入力フォーム!$E$43:$E$200)),""),"")</f>
        <v/>
      </c>
    </row>
    <row r="35" spans="1:13" x14ac:dyDescent="0.15">
      <c r="A35" s="51" t="str">
        <f>IF(入力フォーム!M22&gt;0,入力フォーム!M22,"")</f>
        <v/>
      </c>
      <c r="B35" s="23" t="str">
        <f t="shared" si="4"/>
        <v/>
      </c>
      <c r="C35" s="24" t="str">
        <f t="shared" si="5"/>
        <v/>
      </c>
      <c r="D35" s="22" t="str">
        <f>IF($A35&lt;&gt;"",IF(D$22&lt;&gt;"",SUMPRODUCT((入力フォーム!$A$43:$A$200=$A35)*(入力フォーム!$B$43:$B$200=D$3)*(入力フォーム!$E$43:$E$200)),""),"")</f>
        <v/>
      </c>
      <c r="E35" s="22" t="str">
        <f>IF($A35&lt;&gt;"",IF(E$22&lt;&gt;"",SUMPRODUCT((入力フォーム!$A$43:$A$200=$A35)*(入力フォーム!$B$43:$B$200=E$3)*(入力フォーム!$E$43:$E$200)),""),"")</f>
        <v/>
      </c>
      <c r="F35" s="22" t="str">
        <f>IF($A35&lt;&gt;"",IF(F$22&lt;&gt;"",SUMPRODUCT((入力フォーム!$A$43:$A$200=$A35)*(入力フォーム!$B$43:$B$200=F$3)*(入力フォーム!$E$43:$E$200)),""),"")</f>
        <v/>
      </c>
      <c r="G35" s="22" t="str">
        <f>IF($A35&lt;&gt;"",IF(G$22&lt;&gt;"",SUMPRODUCT((入力フォーム!$A$43:$A$200=$A35)*(入力フォーム!$B$43:$B$200=G$3)*(入力フォーム!$E$43:$E$200)),""),"")</f>
        <v/>
      </c>
      <c r="H35" s="22" t="str">
        <f>IF($A35&lt;&gt;"",IF(H$22&lt;&gt;"",SUMPRODUCT((入力フォーム!$A$43:$A$200=$A35)*(入力フォーム!$B$43:$B$200=H$3)*(入力フォーム!$E$43:$E$200)),""),"")</f>
        <v/>
      </c>
      <c r="I35" s="22" t="str">
        <f>IF($A35&lt;&gt;"",IF(I$22&lt;&gt;"",SUMPRODUCT((入力フォーム!$A$43:$A$200=$A35)*(入力フォーム!$B$43:$B$200=I$3)*(入力フォーム!$E$43:$E$200)),""),"")</f>
        <v/>
      </c>
      <c r="J35" s="22" t="str">
        <f>IF($A35&lt;&gt;"",IF(J$22&lt;&gt;"",SUMPRODUCT((入力フォーム!$A$43:$A$200=$A35)*(入力フォーム!$B$43:$B$200=J$3)*(入力フォーム!$E$43:$E$200)),""),"")</f>
        <v/>
      </c>
      <c r="K35" s="22" t="str">
        <f>IF($A35&lt;&gt;"",IF(K$22&lt;&gt;"",SUMPRODUCT((入力フォーム!$A$43:$A$200=$A35)*(入力フォーム!$B$43:$B$200=K$3)*(入力フォーム!$E$43:$E$200)),""),"")</f>
        <v/>
      </c>
      <c r="L35" s="22" t="str">
        <f>IF($A35&lt;&gt;"",IF(L$22&lt;&gt;"",SUMPRODUCT((入力フォーム!$A$43:$A$200=$A35)*(入力フォーム!$B$43:$B$200=L$3)*(入力フォーム!$E$43:$E$200)),""),"")</f>
        <v/>
      </c>
      <c r="M35" s="22" t="str">
        <f>IF($A35&lt;&gt;"",IF(M$22&lt;&gt;"",SUMPRODUCT((入力フォーム!$A$43:$A$200=$A35)*(入力フォーム!$B$43:$B$200=M$3)*(入力フォーム!$E$43:$E$200)),""),"")</f>
        <v/>
      </c>
    </row>
    <row r="36" spans="1:13" x14ac:dyDescent="0.15">
      <c r="A36" s="51" t="str">
        <f>IF(入力フォーム!M23&gt;0,入力フォーム!M23,"")</f>
        <v/>
      </c>
      <c r="B36" s="23" t="str">
        <f t="shared" si="4"/>
        <v/>
      </c>
      <c r="C36" s="24" t="str">
        <f t="shared" si="5"/>
        <v/>
      </c>
      <c r="D36" s="22" t="str">
        <f>IF($A36&lt;&gt;"",IF(D$22&lt;&gt;"",SUMPRODUCT((入力フォーム!$A$43:$A$200=$A36)*(入力フォーム!$B$43:$B$200=D$3)*(入力フォーム!$E$43:$E$200)),""),"")</f>
        <v/>
      </c>
      <c r="E36" s="22" t="str">
        <f>IF($A36&lt;&gt;"",IF(E$22&lt;&gt;"",SUMPRODUCT((入力フォーム!$A$43:$A$200=$A36)*(入力フォーム!$B$43:$B$200=E$3)*(入力フォーム!$E$43:$E$200)),""),"")</f>
        <v/>
      </c>
      <c r="F36" s="22" t="str">
        <f>IF($A36&lt;&gt;"",IF(F$22&lt;&gt;"",SUMPRODUCT((入力フォーム!$A$43:$A$200=$A36)*(入力フォーム!$B$43:$B$200=F$3)*(入力フォーム!$E$43:$E$200)),""),"")</f>
        <v/>
      </c>
      <c r="G36" s="22" t="str">
        <f>IF($A36&lt;&gt;"",IF(G$22&lt;&gt;"",SUMPRODUCT((入力フォーム!$A$43:$A$200=$A36)*(入力フォーム!$B$43:$B$200=G$3)*(入力フォーム!$E$43:$E$200)),""),"")</f>
        <v/>
      </c>
      <c r="H36" s="22" t="str">
        <f>IF($A36&lt;&gt;"",IF(H$22&lt;&gt;"",SUMPRODUCT((入力フォーム!$A$43:$A$200=$A36)*(入力フォーム!$B$43:$B$200=H$3)*(入力フォーム!$E$43:$E$200)),""),"")</f>
        <v/>
      </c>
      <c r="I36" s="22" t="str">
        <f>IF($A36&lt;&gt;"",IF(I$22&lt;&gt;"",SUMPRODUCT((入力フォーム!$A$43:$A$200=$A36)*(入力フォーム!$B$43:$B$200=I$3)*(入力フォーム!$E$43:$E$200)),""),"")</f>
        <v/>
      </c>
      <c r="J36" s="22" t="str">
        <f>IF($A36&lt;&gt;"",IF(J$22&lt;&gt;"",SUMPRODUCT((入力フォーム!$A$43:$A$200=$A36)*(入力フォーム!$B$43:$B$200=J$3)*(入力フォーム!$E$43:$E$200)),""),"")</f>
        <v/>
      </c>
      <c r="K36" s="22" t="str">
        <f>IF($A36&lt;&gt;"",IF(K$22&lt;&gt;"",SUMPRODUCT((入力フォーム!$A$43:$A$200=$A36)*(入力フォーム!$B$43:$B$200=K$3)*(入力フォーム!$E$43:$E$200)),""),"")</f>
        <v/>
      </c>
      <c r="L36" s="22" t="str">
        <f>IF($A36&lt;&gt;"",IF(L$22&lt;&gt;"",SUMPRODUCT((入力フォーム!$A$43:$A$200=$A36)*(入力フォーム!$B$43:$B$200=L$3)*(入力フォーム!$E$43:$E$200)),""),"")</f>
        <v/>
      </c>
      <c r="M36" s="22" t="str">
        <f>IF($A36&lt;&gt;"",IF(M$22&lt;&gt;"",SUMPRODUCT((入力フォーム!$A$43:$A$200=$A36)*(入力フォーム!$B$43:$B$200=M$3)*(入力フォーム!$E$43:$E$200)),""),"")</f>
        <v/>
      </c>
    </row>
    <row r="37" spans="1:13" x14ac:dyDescent="0.15">
      <c r="A37" s="51" t="str">
        <f>IF(入力フォーム!M24&gt;0,入力フォーム!M24,"")</f>
        <v/>
      </c>
      <c r="B37" s="23" t="str">
        <f t="shared" si="4"/>
        <v/>
      </c>
      <c r="C37" s="24" t="str">
        <f t="shared" si="5"/>
        <v/>
      </c>
      <c r="D37" s="22" t="str">
        <f>IF($A37&lt;&gt;"",IF(D$22&lt;&gt;"",SUMPRODUCT((入力フォーム!$A$43:$A$200=$A37)*(入力フォーム!$B$43:$B$200=D$3)*(入力フォーム!$E$43:$E$200)),""),"")</f>
        <v/>
      </c>
      <c r="E37" s="22" t="str">
        <f>IF($A37&lt;&gt;"",IF(E$22&lt;&gt;"",SUMPRODUCT((入力フォーム!$A$43:$A$200=$A37)*(入力フォーム!$B$43:$B$200=E$3)*(入力フォーム!$E$43:$E$200)),""),"")</f>
        <v/>
      </c>
      <c r="F37" s="22" t="str">
        <f>IF($A37&lt;&gt;"",IF(F$22&lt;&gt;"",SUMPRODUCT((入力フォーム!$A$43:$A$200=$A37)*(入力フォーム!$B$43:$B$200=F$3)*(入力フォーム!$E$43:$E$200)),""),"")</f>
        <v/>
      </c>
      <c r="G37" s="22" t="str">
        <f>IF($A37&lt;&gt;"",IF(G$22&lt;&gt;"",SUMPRODUCT((入力フォーム!$A$43:$A$200=$A37)*(入力フォーム!$B$43:$B$200=G$3)*(入力フォーム!$E$43:$E$200)),""),"")</f>
        <v/>
      </c>
      <c r="H37" s="22" t="str">
        <f>IF($A37&lt;&gt;"",IF(H$22&lt;&gt;"",SUMPRODUCT((入力フォーム!$A$43:$A$200=$A37)*(入力フォーム!$B$43:$B$200=H$3)*(入力フォーム!$E$43:$E$200)),""),"")</f>
        <v/>
      </c>
      <c r="I37" s="22" t="str">
        <f>IF($A37&lt;&gt;"",IF(I$22&lt;&gt;"",SUMPRODUCT((入力フォーム!$A$43:$A$200=$A37)*(入力フォーム!$B$43:$B$200=I$3)*(入力フォーム!$E$43:$E$200)),""),"")</f>
        <v/>
      </c>
      <c r="J37" s="22" t="str">
        <f>IF($A37&lt;&gt;"",IF(J$22&lt;&gt;"",SUMPRODUCT((入力フォーム!$A$43:$A$200=$A37)*(入力フォーム!$B$43:$B$200=J$3)*(入力フォーム!$E$43:$E$200)),""),"")</f>
        <v/>
      </c>
      <c r="K37" s="22" t="str">
        <f>IF($A37&lt;&gt;"",IF(K$22&lt;&gt;"",SUMPRODUCT((入力フォーム!$A$43:$A$200=$A37)*(入力フォーム!$B$43:$B$200=K$3)*(入力フォーム!$E$43:$E$200)),""),"")</f>
        <v/>
      </c>
      <c r="L37" s="22" t="str">
        <f>IF($A37&lt;&gt;"",IF(L$22&lt;&gt;"",SUMPRODUCT((入力フォーム!$A$43:$A$200=$A37)*(入力フォーム!$B$43:$B$200=L$3)*(入力フォーム!$E$43:$E$200)),""),"")</f>
        <v/>
      </c>
      <c r="M37" s="22" t="str">
        <f>IF($A37&lt;&gt;"",IF(M$22&lt;&gt;"",SUMPRODUCT((入力フォーム!$A$43:$A$200=$A37)*(入力フォーム!$B$43:$B$200=M$3)*(入力フォーム!$E$43:$E$200)),""),"")</f>
        <v/>
      </c>
    </row>
    <row r="38" spans="1:13" x14ac:dyDescent="0.15">
      <c r="A38" s="51" t="str">
        <f>IF(入力フォーム!M25&gt;0,入力フォーム!M25,"")</f>
        <v/>
      </c>
      <c r="B38" s="23" t="str">
        <f t="shared" si="4"/>
        <v/>
      </c>
      <c r="C38" s="24" t="str">
        <f t="shared" si="5"/>
        <v/>
      </c>
      <c r="D38" s="22" t="str">
        <f>IF($A38&lt;&gt;"",IF(D$22&lt;&gt;"",SUMPRODUCT((入力フォーム!$A$43:$A$200=$A38)*(入力フォーム!$B$43:$B$200=D$3)*(入力フォーム!$E$43:$E$200)),""),"")</f>
        <v/>
      </c>
      <c r="E38" s="22" t="str">
        <f>IF($A38&lt;&gt;"",IF(E$22&lt;&gt;"",SUMPRODUCT((入力フォーム!$A$43:$A$200=$A38)*(入力フォーム!$B$43:$B$200=E$3)*(入力フォーム!$E$43:$E$200)),""),"")</f>
        <v/>
      </c>
      <c r="F38" s="22" t="str">
        <f>IF($A38&lt;&gt;"",IF(F$22&lt;&gt;"",SUMPRODUCT((入力フォーム!$A$43:$A$200=$A38)*(入力フォーム!$B$43:$B$200=F$3)*(入力フォーム!$E$43:$E$200)),""),"")</f>
        <v/>
      </c>
      <c r="G38" s="22" t="str">
        <f>IF($A38&lt;&gt;"",IF(G$22&lt;&gt;"",SUMPRODUCT((入力フォーム!$A$43:$A$200=$A38)*(入力フォーム!$B$43:$B$200=G$3)*(入力フォーム!$E$43:$E$200)),""),"")</f>
        <v/>
      </c>
      <c r="H38" s="22" t="str">
        <f>IF($A38&lt;&gt;"",IF(H$22&lt;&gt;"",SUMPRODUCT((入力フォーム!$A$43:$A$200=$A38)*(入力フォーム!$B$43:$B$200=H$3)*(入力フォーム!$E$43:$E$200)),""),"")</f>
        <v/>
      </c>
      <c r="I38" s="22" t="str">
        <f>IF($A38&lt;&gt;"",IF(I$22&lt;&gt;"",SUMPRODUCT((入力フォーム!$A$43:$A$200=$A38)*(入力フォーム!$B$43:$B$200=I$3)*(入力フォーム!$E$43:$E$200)),""),"")</f>
        <v/>
      </c>
      <c r="J38" s="22" t="str">
        <f>IF($A38&lt;&gt;"",IF(J$22&lt;&gt;"",SUMPRODUCT((入力フォーム!$A$43:$A$200=$A38)*(入力フォーム!$B$43:$B$200=J$3)*(入力フォーム!$E$43:$E$200)),""),"")</f>
        <v/>
      </c>
      <c r="K38" s="22" t="str">
        <f>IF($A38&lt;&gt;"",IF(K$22&lt;&gt;"",SUMPRODUCT((入力フォーム!$A$43:$A$200=$A38)*(入力フォーム!$B$43:$B$200=K$3)*(入力フォーム!$E$43:$E$200)),""),"")</f>
        <v/>
      </c>
      <c r="L38" s="22" t="str">
        <f>IF($A38&lt;&gt;"",IF(L$22&lt;&gt;"",SUMPRODUCT((入力フォーム!$A$43:$A$200=$A38)*(入力フォーム!$B$43:$B$200=L$3)*(入力フォーム!$E$43:$E$200)),""),"")</f>
        <v/>
      </c>
      <c r="M38" s="22" t="str">
        <f>IF($A38&lt;&gt;"",IF(M$22&lt;&gt;"",SUMPRODUCT((入力フォーム!$A$43:$A$200=$A38)*(入力フォーム!$B$43:$B$200=M$3)*(入力フォーム!$E$43:$E$200)),""),"")</f>
        <v/>
      </c>
    </row>
  </sheetData>
  <mergeCells count="4">
    <mergeCell ref="B3:C3"/>
    <mergeCell ref="D2:M2"/>
    <mergeCell ref="D21:M21"/>
    <mergeCell ref="B22:C22"/>
  </mergeCells>
  <phoneticPr fontId="1"/>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sitelist</vt:lpstr>
      <vt:lpstr>入力例</vt:lpstr>
      <vt:lpstr>入力フォーム</vt:lpstr>
      <vt:lpstr>グラフ</vt:lpstr>
      <vt:lpstr>入力例!Print_Area</vt:lpstr>
      <vt:lpstr>入力フォーム!Print_Titles</vt:lpstr>
      <vt:lpstr>入力例!Print_Titles</vt:lpstr>
      <vt:lpstr>sitelist!SiteID</vt:lpstr>
      <vt:lpstr>SiteID</vt:lpstr>
      <vt:lpstr>sitelist!SiteName</vt:lpstr>
      <vt:lpstr>SiteName</vt:lpstr>
      <vt:lpstr>調査年月日</vt:lpstr>
    </vt:vector>
  </TitlesOfParts>
  <Manager>Takagawa</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モニ1000里地　カエル類調査　結果入力用フォーム　ver4.01</dc:title>
  <dc:creator>NACS-J</dc:creator>
  <cp:lastModifiedBy>goto_nana</cp:lastModifiedBy>
  <cp:lastPrinted>2013-08-02T07:54:28Z</cp:lastPrinted>
  <dcterms:created xsi:type="dcterms:W3CDTF">1997-01-08T22:48:59Z</dcterms:created>
  <dcterms:modified xsi:type="dcterms:W3CDTF">2018-04-19T07:01:24Z</dcterms:modified>
</cp:coreProperties>
</file>